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2120" windowHeight="8445" firstSheet="8" activeTab="8"/>
  </bookViews>
  <sheets>
    <sheet name="GERENTE DE CONSTRUCCION" sheetId="5" r:id="rId1"/>
    <sheet name="SUPERINTEND DE CONSTRUCCION " sheetId="6" r:id="rId2"/>
    <sheet name="AUXILIAR ADM. DE CONSTR." sheetId="7" r:id="rId3"/>
    <sheet name="SUP. DE SEGURIDAD " sheetId="8" r:id="rId4"/>
    <sheet name="ALMACEN EN  CAMPO" sheetId="9" r:id="rId5"/>
    <sheet name="SECRET. AUX. DE OBRA)" sheetId="10" r:id="rId6"/>
    <sheet name="CHOFER DE OBRA" sheetId="11" r:id="rId7"/>
    <sheet name="ENCARGADO DE ESTIMACIONES" sheetId="12" r:id="rId8"/>
    <sheet name="CONTROL DE DOCUMENTOS" sheetId="13" r:id="rId9"/>
    <sheet name="Hoja1" sheetId="14" r:id="rId10"/>
  </sheets>
  <definedNames>
    <definedName name="_xlnm.Print_Area" localSheetId="4">'ALMACEN EN  CAMPO'!$B$2:$G$17</definedName>
    <definedName name="_xlnm.Print_Area" localSheetId="2">'AUXILIAR ADM. DE CONSTR.'!$B$2:$G$16</definedName>
    <definedName name="_xlnm.Print_Area" localSheetId="6">'CHOFER DE OBRA'!$B$2:$G$15</definedName>
    <definedName name="_xlnm.Print_Area" localSheetId="8">'CONTROL DE DOCUMENTOS'!$B$2:$G$17</definedName>
    <definedName name="_xlnm.Print_Area" localSheetId="7">'ENCARGADO DE ESTIMACIONES'!$B$2:$G$17</definedName>
    <definedName name="_xlnm.Print_Area" localSheetId="0">'GERENTE DE CONSTRUCCION'!$B$2:$G$17</definedName>
    <definedName name="_xlnm.Print_Area" localSheetId="5">'SECRET. AUX. DE OBRA)'!$B$2:$G$17</definedName>
    <definedName name="_xlnm.Print_Area" localSheetId="3">'SUP. DE SEGURIDAD '!$B$2:$G$17</definedName>
    <definedName name="_xlnm.Print_Area" localSheetId="1">'SUPERINTEND DE CONSTRUCCION '!$B$2:$G$17</definedName>
  </definedNames>
  <calcPr calcId="125725"/>
  <fileRecoveryPr repairLoad="1"/>
</workbook>
</file>

<file path=xl/calcChain.xml><?xml version="1.0" encoding="utf-8"?>
<calcChain xmlns="http://schemas.openxmlformats.org/spreadsheetml/2006/main">
  <c r="H18" i="13"/>
  <c r="H17"/>
  <c r="H16"/>
  <c r="H15"/>
  <c r="H14"/>
  <c r="H13"/>
  <c r="H12"/>
  <c r="H11"/>
  <c r="H10"/>
  <c r="I10" s="1"/>
  <c r="H18" i="12"/>
  <c r="H17"/>
  <c r="H16"/>
  <c r="H15"/>
  <c r="H14"/>
  <c r="H13"/>
  <c r="H12"/>
  <c r="H11"/>
  <c r="H10"/>
  <c r="I10" s="1"/>
  <c r="H15" i="11"/>
  <c r="H14"/>
  <c r="H13"/>
  <c r="H12"/>
  <c r="H11"/>
  <c r="H10"/>
  <c r="I10" s="1"/>
  <c r="H21" i="10"/>
  <c r="H20"/>
  <c r="H19"/>
  <c r="H18"/>
  <c r="H17"/>
  <c r="H16"/>
  <c r="H15"/>
  <c r="H14"/>
  <c r="H13"/>
  <c r="H12"/>
  <c r="H11"/>
  <c r="H10"/>
  <c r="I10" s="1"/>
  <c r="H19" i="13" l="1"/>
  <c r="I11"/>
  <c r="I12" s="1"/>
  <c r="J10"/>
  <c r="I11" i="12"/>
  <c r="H19"/>
  <c r="J10" s="1"/>
  <c r="I11" i="11"/>
  <c r="H16"/>
  <c r="J10" s="1"/>
  <c r="I11" i="10"/>
  <c r="H22"/>
  <c r="J10" s="1"/>
  <c r="H20" i="9"/>
  <c r="H19"/>
  <c r="H18"/>
  <c r="H17"/>
  <c r="H16"/>
  <c r="H15"/>
  <c r="H14"/>
  <c r="H13"/>
  <c r="H12"/>
  <c r="H11"/>
  <c r="H10"/>
  <c r="H21" i="8"/>
  <c r="H20"/>
  <c r="H19"/>
  <c r="H18"/>
  <c r="H17"/>
  <c r="H16"/>
  <c r="H15"/>
  <c r="H14"/>
  <c r="H13"/>
  <c r="H12"/>
  <c r="H11"/>
  <c r="H10"/>
  <c r="I10" s="1"/>
  <c r="H16" i="7"/>
  <c r="H15"/>
  <c r="H14"/>
  <c r="H13"/>
  <c r="H12"/>
  <c r="H11"/>
  <c r="H10"/>
  <c r="H22" i="6"/>
  <c r="H21"/>
  <c r="H20"/>
  <c r="H19"/>
  <c r="H18"/>
  <c r="H17"/>
  <c r="H16"/>
  <c r="H15"/>
  <c r="H14"/>
  <c r="H13"/>
  <c r="H12"/>
  <c r="H11"/>
  <c r="H10"/>
  <c r="H23" i="5"/>
  <c r="H25"/>
  <c r="H24"/>
  <c r="H22"/>
  <c r="H21"/>
  <c r="H20"/>
  <c r="H19"/>
  <c r="H18"/>
  <c r="H17"/>
  <c r="H15"/>
  <c r="H16"/>
  <c r="H14"/>
  <c r="H13"/>
  <c r="H12"/>
  <c r="H11"/>
  <c r="H10"/>
  <c r="I10" s="1"/>
  <c r="I10" i="7" l="1"/>
  <c r="H17"/>
  <c r="J12" i="13"/>
  <c r="J11"/>
  <c r="I13"/>
  <c r="J11" i="12"/>
  <c r="I12"/>
  <c r="I12" i="11"/>
  <c r="J11"/>
  <c r="J11" i="10"/>
  <c r="I12"/>
  <c r="H21" i="9"/>
  <c r="J10" s="1"/>
  <c r="I10"/>
  <c r="I11" s="1"/>
  <c r="I11" i="8"/>
  <c r="H22"/>
  <c r="J10" s="1"/>
  <c r="J10" i="7"/>
  <c r="I11"/>
  <c r="I12" s="1"/>
  <c r="H23" i="6"/>
  <c r="I10"/>
  <c r="I11" i="5"/>
  <c r="H26"/>
  <c r="J10" s="1"/>
  <c r="J13" i="13" l="1"/>
  <c r="I14"/>
  <c r="J12" i="12"/>
  <c r="I13"/>
  <c r="J12" i="11"/>
  <c r="I13"/>
  <c r="J12" i="10"/>
  <c r="I13"/>
  <c r="I12" i="9"/>
  <c r="J11"/>
  <c r="J12"/>
  <c r="I13"/>
  <c r="J11" i="8"/>
  <c r="I12"/>
  <c r="J12" i="7"/>
  <c r="I13"/>
  <c r="I14" s="1"/>
  <c r="J11"/>
  <c r="J10" i="6"/>
  <c r="I11"/>
  <c r="I12" i="5"/>
  <c r="J11"/>
  <c r="I15" i="13" l="1"/>
  <c r="J14"/>
  <c r="I14" i="12"/>
  <c r="J13"/>
  <c r="J13" i="11"/>
  <c r="I14"/>
  <c r="J13" i="10"/>
  <c r="I14"/>
  <c r="J13" i="9"/>
  <c r="I14"/>
  <c r="J12" i="8"/>
  <c r="I13"/>
  <c r="J13" i="7"/>
  <c r="J14"/>
  <c r="I15"/>
  <c r="J11" i="6"/>
  <c r="I12"/>
  <c r="J12" i="5"/>
  <c r="I13"/>
  <c r="J15" i="13" l="1"/>
  <c r="I16"/>
  <c r="J14" i="12"/>
  <c r="I15"/>
  <c r="J14" i="11"/>
  <c r="I15"/>
  <c r="I15" i="10"/>
  <c r="J14"/>
  <c r="J14" i="9"/>
  <c r="I15"/>
  <c r="J13" i="8"/>
  <c r="I14"/>
  <c r="I16" i="7"/>
  <c r="J15"/>
  <c r="J12" i="6"/>
  <c r="I13"/>
  <c r="J13" i="5"/>
  <c r="I14"/>
  <c r="I17" i="13" l="1"/>
  <c r="J16"/>
  <c r="J15" i="12"/>
  <c r="I16"/>
  <c r="J15" i="11"/>
  <c r="J15" i="10"/>
  <c r="I16"/>
  <c r="J15" i="9"/>
  <c r="I16"/>
  <c r="I15" i="8"/>
  <c r="J14"/>
  <c r="J16" i="7"/>
  <c r="J13" i="6"/>
  <c r="I14"/>
  <c r="J14" i="5"/>
  <c r="I15"/>
  <c r="J17" i="13" l="1"/>
  <c r="I18"/>
  <c r="J16" i="12"/>
  <c r="I17"/>
  <c r="J16" i="10"/>
  <c r="I17"/>
  <c r="J16" i="9"/>
  <c r="I17"/>
  <c r="J15" i="8"/>
  <c r="I16"/>
  <c r="J14" i="6"/>
  <c r="I15"/>
  <c r="J15" i="5"/>
  <c r="I16"/>
  <c r="J18" i="13" l="1"/>
  <c r="J17" i="12"/>
  <c r="I18"/>
  <c r="J17" i="10"/>
  <c r="I18"/>
  <c r="I18" i="9"/>
  <c r="J17"/>
  <c r="J16" i="8"/>
  <c r="I17"/>
  <c r="I16" i="6"/>
  <c r="J15"/>
  <c r="I17" i="5"/>
  <c r="J16"/>
  <c r="J18" i="12" l="1"/>
  <c r="J18" i="10"/>
  <c r="I19"/>
  <c r="J18" i="9"/>
  <c r="I19"/>
  <c r="J17" i="8"/>
  <c r="I18"/>
  <c r="J16" i="6"/>
  <c r="I17"/>
  <c r="I18" i="5"/>
  <c r="J17"/>
  <c r="J19" i="10" l="1"/>
  <c r="I20"/>
  <c r="I20" i="9"/>
  <c r="J19"/>
  <c r="J18" i="8"/>
  <c r="I19"/>
  <c r="I18" i="6"/>
  <c r="J17"/>
  <c r="J18" i="5"/>
  <c r="I19"/>
  <c r="J20" i="10" l="1"/>
  <c r="I21"/>
  <c r="J20" i="9"/>
  <c r="J19" i="8"/>
  <c r="I20"/>
  <c r="J18" i="6"/>
  <c r="I19"/>
  <c r="I20" i="5"/>
  <c r="J19"/>
  <c r="J21" i="10" l="1"/>
  <c r="J20" i="8"/>
  <c r="I21"/>
  <c r="I20" i="6"/>
  <c r="J19"/>
  <c r="J20" i="5"/>
  <c r="I21"/>
  <c r="J21" i="8" l="1"/>
  <c r="J20" i="6"/>
  <c r="I21"/>
  <c r="I22" i="5"/>
  <c r="J21"/>
  <c r="I22" i="6" l="1"/>
  <c r="J21"/>
  <c r="J22" i="5"/>
  <c r="I23"/>
  <c r="J22" i="6" l="1"/>
  <c r="J23" i="5"/>
  <c r="I24"/>
  <c r="I25" l="1"/>
  <c r="J24"/>
  <c r="J25" l="1"/>
</calcChain>
</file>

<file path=xl/comments1.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2.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3.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4.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5.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6.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7.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8.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9.xml><?xml version="1.0" encoding="utf-8"?>
<comments xmlns="http://schemas.openxmlformats.org/spreadsheetml/2006/main">
  <authors>
    <author>MARTIN</author>
  </authors>
  <commentList>
    <comment ref="C8" authorId="0">
      <text>
        <r>
          <rPr>
            <sz val="8"/>
            <color indexed="81"/>
            <rFont val="Tahoma"/>
            <family val="2"/>
          </rPr>
          <t xml:space="preserve">Detallar cada una de las  actividades correspondientes a cada proceso.
La descripción de la actividad debe iniciar con un verbo en infinitivo. 
Ver Ejemplo  </t>
        </r>
      </text>
    </comment>
    <comment ref="D8" authorId="0">
      <text>
        <r>
          <rPr>
            <sz val="8"/>
            <color indexed="81"/>
            <rFont val="Tahoma"/>
            <family val="2"/>
          </rPr>
          <t xml:space="preserve">Es la variable que determinará  la cantidad de trabajo. 
Ejem. Cotizaciones, facturas, requisiciones de compra, etc. 
</t>
        </r>
      </text>
    </comment>
    <comment ref="E8" authorId="0">
      <text>
        <r>
          <rPr>
            <sz val="8"/>
            <color indexed="81"/>
            <rFont val="Tahoma"/>
            <family val="2"/>
          </rPr>
          <t xml:space="preserve">Escribir  el número de veces que se realizan las actividades, de acuerdo a la frecuencia.
Ejem. Si se reciben 10 cotizaciones, entonces se colocará "10". . 
</t>
        </r>
      </text>
    </comment>
    <comment ref="F8"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G8"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sharedStrings.xml><?xml version="1.0" encoding="utf-8"?>
<sst xmlns="http://schemas.openxmlformats.org/spreadsheetml/2006/main" count="596" uniqueCount="231">
  <si>
    <t>Actividad o Tarea</t>
  </si>
  <si>
    <t>Unidad de medida</t>
  </si>
  <si>
    <t>Cant.</t>
  </si>
  <si>
    <t>Frecuencia</t>
  </si>
  <si>
    <t>Tiempo estimado (minutos)</t>
  </si>
  <si>
    <t>Anual</t>
  </si>
  <si>
    <t>TTP</t>
  </si>
  <si>
    <t>TTA</t>
  </si>
  <si>
    <t>Clas. ABC</t>
  </si>
  <si>
    <t>Cálculo %</t>
  </si>
  <si>
    <t>Diaria</t>
  </si>
  <si>
    <t>Semanal</t>
  </si>
  <si>
    <t>Quincenal</t>
  </si>
  <si>
    <t>Mensual</t>
  </si>
  <si>
    <t>Trimestral</t>
  </si>
  <si>
    <t>Semestral</t>
  </si>
  <si>
    <t>A</t>
  </si>
  <si>
    <t>B</t>
  </si>
  <si>
    <t>C</t>
  </si>
  <si>
    <t xml:space="preserve">Horario de trabajo  = </t>
  </si>
  <si>
    <t>NP</t>
  </si>
  <si>
    <t>REPORTE DE LISTA DE ACTIVIDADES POR FUNCIONES O PROCESOS</t>
  </si>
  <si>
    <t>semanal</t>
  </si>
  <si>
    <t>Reuniones</t>
  </si>
  <si>
    <t>Área :GERENCIA DE CONSTRUCCION</t>
  </si>
  <si>
    <t>Puesto:  GERENTE</t>
  </si>
  <si>
    <t>Apellidos/Nombre:  ING. JOSE SOBERANO GOMEZ</t>
  </si>
  <si>
    <t>Antigüedad:  8AÑOS</t>
  </si>
  <si>
    <t>Revisar la información sobre el proyecto a realizar (anexos, alcance físico y financiero,  descripción de trabajos, planos, programas, entre otros) del contrato</t>
  </si>
  <si>
    <t>Revisar la informacion</t>
  </si>
  <si>
    <t>Realizar reuniones</t>
  </si>
  <si>
    <t>Visto bueno</t>
  </si>
  <si>
    <t>Dar visto bueno a las solicitudes de materiales (compra de materiales).   Y fimarlas</t>
  </si>
  <si>
    <t xml:space="preserve">Negociar con sindicatos la contratación del personal operativo </t>
  </si>
  <si>
    <t>negociar</t>
  </si>
  <si>
    <t>Revisar y validar la lista de raya que reporta la supertindentencia de construcción</t>
  </si>
  <si>
    <t>lista de raya</t>
  </si>
  <si>
    <t>visita a obra</t>
  </si>
  <si>
    <t>dar seguimiento</t>
  </si>
  <si>
    <t>Acordar, negociar e informar al cliente (dependencia) cambios y/o modificaciones que se deriven durante la ejecución de los trabajos cuando sea necesario</t>
  </si>
  <si>
    <t xml:space="preserve">Verificar que se cuente con la evidencia de los trabajos realizados y de las suspensiones cuando sea el caso </t>
  </si>
  <si>
    <t>verificar</t>
  </si>
  <si>
    <t xml:space="preserve">Supervisar y el seguimiento a la elaboración de las estimaciones </t>
  </si>
  <si>
    <t>supervisar</t>
  </si>
  <si>
    <t xml:space="preserve">Verificar que  las actividades que se deriven por la ejecución de los trabajos cumplan con la normatividad vigente según la L.O.P.S.R.M., su reglamento y  permisos; así como  los reportes que se deriven de estos. </t>
  </si>
  <si>
    <t>verificar las actividades</t>
  </si>
  <si>
    <t>Informar a la dirección general los pormenores u observaciones que se presenten durante la ejecución de los trabajos presentando el estado general de los mismos</t>
  </si>
  <si>
    <t>informar</t>
  </si>
  <si>
    <r>
      <rPr>
        <sz val="7"/>
        <rFont val="Times New Roman"/>
        <family val="1"/>
      </rPr>
      <t xml:space="preserve"> </t>
    </r>
    <r>
      <rPr>
        <sz val="10"/>
        <rFont val="Arial"/>
        <family val="2"/>
      </rPr>
      <t>Coordinar y autorizar las actividades para la elaboración de convenios, actas, cierres y finiquitos del contrato.</t>
    </r>
  </si>
  <si>
    <t>coordinar y autoriza</t>
  </si>
  <si>
    <t>checar que se cumplan los trabajos de acuerdo a los procesos requeridos por el cliente</t>
  </si>
  <si>
    <t>checar los trabajos</t>
  </si>
  <si>
    <t>Apellidos/Nombre:  ING. EMILIO SASTRE CORDOVA</t>
  </si>
  <si>
    <t>Puesto:  SUPERINTENDENTE DE CONSTRUCCION</t>
  </si>
  <si>
    <t>Antigüedad:   4 AÑOS</t>
  </si>
  <si>
    <t>Revisar el contrato</t>
  </si>
  <si>
    <t>Verificar que no existan contradicciones entre los planos y especificaciones  antes de empezar a trabajar</t>
  </si>
  <si>
    <t>revisar planos</t>
  </si>
  <si>
    <t>Realizar las solicitudes de materiales, maquinaria y equipo,</t>
  </si>
  <si>
    <t>realizar solicitudes</t>
  </si>
  <si>
    <t>Verificar que se ejecuten los trabajos de acuerdo a los procedimientos técnicos</t>
  </si>
  <si>
    <r>
      <rPr>
        <sz val="7"/>
        <rFont val="Times New Roman"/>
        <family val="1"/>
      </rPr>
      <t xml:space="preserve">  </t>
    </r>
    <r>
      <rPr>
        <sz val="10"/>
        <rFont val="Arial"/>
        <family val="2"/>
      </rPr>
      <t xml:space="preserve">Revisar y estructurar en coordinación con la gerencia de construcción el programa ejecutivo de acuerdo al avance en campo.      </t>
    </r>
  </si>
  <si>
    <t>revisar</t>
  </si>
  <si>
    <r>
      <rPr>
        <sz val="7"/>
        <rFont val="Times New Roman"/>
        <family val="1"/>
      </rPr>
      <t xml:space="preserve"> </t>
    </r>
    <r>
      <rPr>
        <sz val="10"/>
        <rFont val="Arial"/>
        <family val="2"/>
      </rPr>
      <t xml:space="preserve">Elaborar y solicitar los reembolsos para solventar en campo los gastos no previstos. </t>
    </r>
  </si>
  <si>
    <t>elaborar reembolsos</t>
  </si>
  <si>
    <t xml:space="preserve">revisa y entregar la lista de asistencia los lunes de cada semana a la gerencia administrativa y  gerencia de construcción </t>
  </si>
  <si>
    <t xml:space="preserve">Integrar y mantener la evidencia de los trabajos realizados </t>
  </si>
  <si>
    <t xml:space="preserve">Verificar la realización de las pruebas de inspección que se realicen a los materiales o procesos  de construcción </t>
  </si>
  <si>
    <t xml:space="preserve">verificar </t>
  </si>
  <si>
    <r>
      <rPr>
        <sz val="7"/>
        <rFont val="Times New Roman"/>
        <family val="1"/>
      </rPr>
      <t xml:space="preserve">  </t>
    </r>
    <r>
      <rPr>
        <sz val="10"/>
        <rFont val="Arial"/>
        <family val="2"/>
      </rPr>
      <t>Coordinar y verificar las actividades de convenios, actas, cierres y finiquitos del contrato.</t>
    </r>
  </si>
  <si>
    <t>coordinar</t>
  </si>
  <si>
    <t>Elaborar las actividades en base a los lineamientos y políticas establecidas según la normatividad aplicables de calidad, seguridad y medio ambiente</t>
  </si>
  <si>
    <t>Puesto:  AUXILIAR ADMINISTRATIVO DE CONSTRUCCION</t>
  </si>
  <si>
    <t>Apellidos/Nombre:  ADRIANA MIRANDA ORTIZ</t>
  </si>
  <si>
    <t>Antigüedad:   3 AÑOS</t>
  </si>
  <si>
    <t>Verificar los alcances del contrato firmado con el cliente</t>
  </si>
  <si>
    <t>Verifica</t>
  </si>
  <si>
    <t>Revisar la documentación y estatus de los avances relacionados con permisos</t>
  </si>
  <si>
    <t>revisa informacion</t>
  </si>
  <si>
    <t>captura</t>
  </si>
  <si>
    <t>captura reportes</t>
  </si>
  <si>
    <t>cargar notas</t>
  </si>
  <si>
    <r>
      <rPr>
        <sz val="7"/>
        <rFont val="Times New Roman"/>
        <family val="1"/>
      </rPr>
      <t xml:space="preserve"> </t>
    </r>
    <r>
      <rPr>
        <sz val="10"/>
        <rFont val="Arial"/>
        <family val="2"/>
      </rPr>
      <t xml:space="preserve">Auxiliar al superintendente de construcción en la coordinación de los movimientos de maquinaria y equipo. </t>
    </r>
  </si>
  <si>
    <t>coordinacion de maquinaria</t>
  </si>
  <si>
    <t>llevar el control</t>
  </si>
  <si>
    <t xml:space="preserve">Puesto:  supervisor de seguridad </t>
  </si>
  <si>
    <t>Apellidos/Nombre:  ING. OSCAR LERMA ARREDONDO</t>
  </si>
  <si>
    <t>Antigüedad:   6 AÑOS</t>
  </si>
  <si>
    <t>Difundir la seguridad</t>
  </si>
  <si>
    <t>Vigilar y verificar que los trabajos con riesgo se realicen de acuerdo a lo enunciado en la normatividad aplicable y de acuerdo a los procedimientos establecidos por la empresa.</t>
  </si>
  <si>
    <t>vigilar</t>
  </si>
  <si>
    <r>
      <rPr>
        <sz val="7"/>
        <rFont val="Times New Roman"/>
        <family val="1"/>
      </rPr>
      <t xml:space="preserve"> </t>
    </r>
    <r>
      <rPr>
        <sz val="10"/>
        <rFont val="Arial"/>
        <family val="2"/>
      </rPr>
      <t xml:space="preserve">Realizar revisiones  periódicas vigilando  la correcta utilización del equipo de seguridad de acuerdo al tipo de actividad a realizar. </t>
    </r>
  </si>
  <si>
    <t>realizar revisiones</t>
  </si>
  <si>
    <t>Llevar un registro de las causa de accidentes e incidentes de trabajo</t>
  </si>
  <si>
    <t xml:space="preserve">Capacitar al personal de acuerdo a los requerimientos de seguridad </t>
  </si>
  <si>
    <t>llevar un clontrol</t>
  </si>
  <si>
    <t>suministrar equipos</t>
  </si>
  <si>
    <r>
      <rPr>
        <sz val="7"/>
        <rFont val="Times New Roman"/>
        <family val="1"/>
      </rPr>
      <t xml:space="preserve">  </t>
    </r>
    <r>
      <rPr>
        <sz val="10"/>
        <rFont val="Arial"/>
        <family val="2"/>
      </rPr>
      <t>Identificar las deficiencias detectadas en el sistema al  iniciar la jornada de trabajo y  dar solución apropiada para las acciones correctivas y preventivas.</t>
    </r>
  </si>
  <si>
    <t>identificar deficiencias</t>
  </si>
  <si>
    <t xml:space="preserve">generar reportes </t>
  </si>
  <si>
    <r>
      <rPr>
        <sz val="7"/>
        <rFont val="Times New Roman"/>
        <family val="1"/>
      </rPr>
      <t xml:space="preserve"> </t>
    </r>
    <r>
      <rPr>
        <sz val="10"/>
        <rFont val="Arial"/>
        <family val="2"/>
      </rPr>
      <t xml:space="preserve">Realizar visitas al lugar de la obra, supervisar avances revisando que estos estén apegados a la planificación acordada. </t>
    </r>
  </si>
  <si>
    <r>
      <rPr>
        <sz val="7"/>
        <rFont val="Times New Roman"/>
        <family val="1"/>
      </rPr>
      <t xml:space="preserve">  </t>
    </r>
    <r>
      <rPr>
        <sz val="10"/>
        <rFont val="Arial"/>
        <family val="2"/>
      </rPr>
      <t>Dar visto bueno a</t>
    </r>
    <r>
      <rPr>
        <sz val="10"/>
        <color rgb="FFFF0000"/>
        <rFont val="Arial"/>
        <family val="2"/>
      </rPr>
      <t xml:space="preserve"> </t>
    </r>
    <r>
      <rPr>
        <sz val="10"/>
        <rFont val="Arial"/>
        <family val="2"/>
      </rPr>
      <t xml:space="preserve">los reembolsos para solventar los gastos menores en obra. </t>
    </r>
  </si>
  <si>
    <r>
      <rPr>
        <sz val="7"/>
        <rFont val="Times New Roman"/>
        <family val="1"/>
      </rPr>
      <t xml:space="preserve">  </t>
    </r>
    <r>
      <rPr>
        <sz val="10"/>
        <rFont val="Arial"/>
        <family val="2"/>
      </rPr>
      <t xml:space="preserve">Coordinar y dar visto bueno a la contratación del personal técnico/operativo y de confianza para apoyo durante la obra. </t>
    </r>
  </si>
  <si>
    <r>
      <rPr>
        <sz val="7"/>
        <rFont val="Times New Roman"/>
        <family val="1"/>
      </rPr>
      <t xml:space="preserve"> </t>
    </r>
    <r>
      <rPr>
        <sz val="10"/>
        <rFont val="Arial"/>
        <family val="2"/>
      </rPr>
      <t xml:space="preserve">Coordinarse con la gerencia administrativa y dar seguimiento a las actividades de inscripción al seguro social de los trabajadores y sus   contratos de trabajo entregando la información que sea necesaria para dicho fin. </t>
    </r>
  </si>
  <si>
    <r>
      <rPr>
        <sz val="7"/>
        <rFont val="Times New Roman"/>
        <family val="1"/>
      </rPr>
      <t xml:space="preserve"> </t>
    </r>
    <r>
      <rPr>
        <sz val="10"/>
        <rFont val="Arial"/>
        <family val="2"/>
      </rPr>
      <t xml:space="preserve">Realizar reuniones  con los superintendentes de construcción para reporte de actividades y toma de decisiones. </t>
    </r>
  </si>
  <si>
    <r>
      <rPr>
        <sz val="7"/>
        <rFont val="Times New Roman"/>
        <family val="1"/>
      </rPr>
      <t xml:space="preserve"> </t>
    </r>
    <r>
      <rPr>
        <sz val="10"/>
        <rFont val="Arial"/>
        <family val="2"/>
      </rPr>
      <t xml:space="preserve">Realizar en conjunto con la gerencia de construcción la negociación con sindicatos para la contratación del personal.  </t>
    </r>
  </si>
  <si>
    <t>Puesto: Encargado de almacen en campo</t>
  </si>
  <si>
    <t xml:space="preserve">Llevar el control de las entradas y salidas del almacén de los materiales, maquinaria, equipo, herramientas, entre otros. </t>
  </si>
  <si>
    <t>Llevar un control</t>
  </si>
  <si>
    <t>Registrar en los inventarios los movimientos de forma diaria</t>
  </si>
  <si>
    <t>Elabora lista de asiatencia de personal en campo</t>
  </si>
  <si>
    <t>recepcionar y distribuir</t>
  </si>
  <si>
    <t xml:space="preserve">correspondencia </t>
  </si>
  <si>
    <t>Escaneo de documentos</t>
  </si>
  <si>
    <t>Existencia de papeleria</t>
  </si>
  <si>
    <t>Archivo</t>
  </si>
  <si>
    <t>Sacar  las copias fotostáticas de la documentación</t>
  </si>
  <si>
    <t>Copias fotostática</t>
  </si>
  <si>
    <t>Control de papel</t>
  </si>
  <si>
    <t>Archivo expedientes personales</t>
  </si>
  <si>
    <t>Llevar control de análisis o pruebas de laboratorio y trazabilidad, ph, y report radiograficos</t>
  </si>
  <si>
    <t>Reunion con el administrador y jefe de departamentos  para presentarles los materiales en existencias de almacenes.</t>
  </si>
  <si>
    <t>Puesto: secretaria auxiliar en campo</t>
  </si>
  <si>
    <t>Apellidos/Nombre:  SRITA. LAURA CASTELLANO SOLIZ</t>
  </si>
  <si>
    <t>Antigüedad:   2 AÑOS</t>
  </si>
  <si>
    <t>Puesto: CHOFER  DE OBRA</t>
  </si>
  <si>
    <t>Apellidos/Nombre:  JULIO CESAR  NARANJO  RODRIGUEZ</t>
  </si>
  <si>
    <t>Antigüedad:   8 AÑOS</t>
  </si>
  <si>
    <t>Actividades a talleres</t>
  </si>
  <si>
    <t>Llevar vehiculos  de obra a  diversos talleres para servicios de  mantenimiento de los mismos,  apoyar en el traslado del personal para los diferentes puntos dentro de la obra.</t>
  </si>
  <si>
    <t>busqueda de documentos</t>
  </si>
  <si>
    <t>Apoyo al  almacen</t>
  </si>
  <si>
    <t>Apellidos/Nombre:  LIC. JOSE LUIS ACOSTA RAMIREZ</t>
  </si>
  <si>
    <t>Puesto: ENCARGADO DE ESTIMACIONES</t>
  </si>
  <si>
    <t>realizar la trazabilidad</t>
  </si>
  <si>
    <t>realizar  el generador</t>
  </si>
  <si>
    <t>armar paquetes</t>
  </si>
  <si>
    <t>pasar a revision y firmas</t>
  </si>
  <si>
    <t>tramitar documento</t>
  </si>
  <si>
    <t>ingresar las estimaciones</t>
  </si>
  <si>
    <t>Puesto: CONTROL DE DOCUMENTOS</t>
  </si>
  <si>
    <t>solicita certificados</t>
  </si>
  <si>
    <t>Apellidos/Nombre:  ING. RICARDO RAMIREZ SEGOVIA</t>
  </si>
  <si>
    <t>scanea certificados</t>
  </si>
  <si>
    <t>proporciona copias</t>
  </si>
  <si>
    <t>recopila informacion</t>
  </si>
  <si>
    <t>proporciona evidencias</t>
  </si>
  <si>
    <r>
      <rPr>
        <sz val="7"/>
        <rFont val="Times New Roman"/>
        <family val="1"/>
      </rPr>
      <t xml:space="preserve">  </t>
    </r>
    <r>
      <rPr>
        <sz val="10"/>
        <rFont val="Arial"/>
        <family val="2"/>
      </rPr>
      <t>Proporcionar la evidencia objetiva de que el S.G.I. esta operando como se especifica en los documentos. Al personal del IMP Cuando la solicita</t>
    </r>
  </si>
  <si>
    <r>
      <rPr>
        <sz val="7"/>
        <rFont val="Times New Roman"/>
        <family val="1"/>
      </rPr>
      <t xml:space="preserve"> </t>
    </r>
    <r>
      <rPr>
        <sz val="10"/>
        <rFont val="Arial"/>
        <family val="2"/>
      </rPr>
      <t xml:space="preserve">Elaborar el informe de las auditorias internas según el procedimiento correspondiente. </t>
    </r>
  </si>
  <si>
    <t>elabora informes</t>
  </si>
  <si>
    <t>Programar las auditorias internas y la revisión por la dirección</t>
  </si>
  <si>
    <t>programa auditorias</t>
  </si>
  <si>
    <t>Distribuir los documentos del S.G.I en las áreas de uso</t>
  </si>
  <si>
    <t>distribuye los documentos</t>
  </si>
  <si>
    <t>Horario de trabajo  = de 8:00 am a 5:00 pm</t>
  </si>
  <si>
    <t>Capturar los reportes de asistencia  del personal para el cálculo de la lista de raya</t>
  </si>
  <si>
    <t>Capturar  los reportes de avance en obra</t>
  </si>
  <si>
    <t>Cargar las notas de bitácora</t>
  </si>
  <si>
    <r>
      <rPr>
        <sz val="7"/>
        <rFont val="Times New Roman"/>
        <family val="1"/>
      </rPr>
      <t> </t>
    </r>
    <r>
      <rPr>
        <sz val="10"/>
        <rFont val="Arial"/>
        <family val="2"/>
      </rPr>
      <t xml:space="preserve">Revisar las partidas de los anexos del contrato, verificando los planos, los alcances, la descripción de los trabajos, anexos y planos. </t>
    </r>
  </si>
  <si>
    <t>Revisar y firmar las estimaciones para cobro al cliente</t>
  </si>
  <si>
    <t>revisar y firmar</t>
  </si>
  <si>
    <t>integrar</t>
  </si>
  <si>
    <t>elaborar actividades</t>
  </si>
  <si>
    <t>Difundir el plan de seguridad al personal involucrado en las actividades del proyecto y notificar su obligatoriedad.</t>
  </si>
  <si>
    <t>llevar un registro</t>
  </si>
  <si>
    <t>capacitar al personal</t>
  </si>
  <si>
    <t>Llevar el control de los equipos de seguridad para el personal</t>
  </si>
  <si>
    <t>Impartir temas de proteccion y  seguridad  al personal en campo</t>
  </si>
  <si>
    <r>
      <rPr>
        <sz val="7"/>
        <rFont val="Times New Roman"/>
        <family val="1"/>
      </rPr>
      <t> </t>
    </r>
    <r>
      <rPr>
        <sz val="10"/>
        <rFont val="Arial"/>
        <family val="2"/>
      </rPr>
      <t>Supervisar obra con la finalidad de mejorar y mantener áreas y condiciones seguras de trabajo.</t>
    </r>
  </si>
  <si>
    <t>Suminstrar equipo de protecion al personal  en obra</t>
  </si>
  <si>
    <t>Solicitar permisos para trabajos en riesgos, con el cliente</t>
  </si>
  <si>
    <t>Generar reportes de  accidentabilidad  si estos existieran</t>
  </si>
  <si>
    <t>solicitar permisos</t>
  </si>
  <si>
    <t>impartir temas</t>
  </si>
  <si>
    <t>Apellidos/Nombre:  JUAN  CARLOS MENDEZ TORRES</t>
  </si>
  <si>
    <t xml:space="preserve">Coordinar con la superintendencia de construcción y el jefe de compras para la adquisición, transporte y envió de materiales al lugar de la obra. </t>
  </si>
  <si>
    <t>Realizar entrega de vales de materiales al personal en campo</t>
  </si>
  <si>
    <t>Realizar reporte de los equipos en mal estado</t>
  </si>
  <si>
    <t xml:space="preserve">Verificar que los productos recibidos cumplan con las especificaciones y  requisitos de compra especificados previamente. </t>
  </si>
  <si>
    <t>Archivar toda la documentación generada, durante el proceso de almacén.</t>
  </si>
  <si>
    <t xml:space="preserve">Realizar y entrega reportes  de forma semanal el inventario actualizado </t>
  </si>
  <si>
    <t>Supervisar en carga y descarga de materiales al almacén.</t>
  </si>
  <si>
    <t>Elaborar el cierre contable  (almacén).</t>
  </si>
  <si>
    <t>Supervisar en carga y descarga</t>
  </si>
  <si>
    <t>Elaborar cierre contable</t>
  </si>
  <si>
    <t xml:space="preserve">Realizar y entrega reportes </t>
  </si>
  <si>
    <t>Archivar documentación</t>
  </si>
  <si>
    <t>Entregar de vales</t>
  </si>
  <si>
    <t>Realizar reportes</t>
  </si>
  <si>
    <t>Verificar los productos</t>
  </si>
  <si>
    <t xml:space="preserve">Coordinar </t>
  </si>
  <si>
    <t>Registrar movimiento</t>
  </si>
  <si>
    <t xml:space="preserve">Solicitar e Integra las tallas de la ropa y calzado de trabajadores </t>
  </si>
  <si>
    <t>Recepcionar y Distribuir la ropa y calzado de trabajo  al supervisor de seguridad</t>
  </si>
  <si>
    <t>Controlar la correspondencia recibida y generada</t>
  </si>
  <si>
    <t xml:space="preserve">Escanear en la copiadora documentos que se requieran </t>
  </si>
  <si>
    <t xml:space="preserve">Controlar la existencia de papelería y artículos de oficina y cómputo </t>
  </si>
  <si>
    <t>Organizar, Actualizar y Controlar el archivo  de los trabajos ejecutados en campo</t>
  </si>
  <si>
    <t xml:space="preserve">Llevar el control del papeleria  que utilizan las impresoras </t>
  </si>
  <si>
    <t>Archivar diferentes documentos en los expedientes del personal de campo</t>
  </si>
  <si>
    <t>Elaborar informe de los gastos , para entregar a control  de construcion</t>
  </si>
  <si>
    <t>recibir e informar de las llamadas recibidas al superintendente</t>
  </si>
  <si>
    <t>recibir llamadas</t>
  </si>
  <si>
    <t>Elaborar informe</t>
  </si>
  <si>
    <t>solicitar  tallas</t>
  </si>
  <si>
    <t>elaborar lista</t>
  </si>
  <si>
    <t>Trasladar al supervisor de seguridad  para  realizar los permisos fuera de obra</t>
  </si>
  <si>
    <t>Realizar la compra de agua y hielo para el personal de campo</t>
  </si>
  <si>
    <t>Buscar documentos oficiales en el area de archivo muerto</t>
  </si>
  <si>
    <t>Entregar correspondencia que se genera del almacén hacia otros departamentos, de construccion</t>
  </si>
  <si>
    <t>Entregar correspondencia</t>
  </si>
  <si>
    <t>Apoyar al encargado  del almacen , para cualquier actividad que se requiera</t>
  </si>
  <si>
    <t>Realizar compra de agua</t>
  </si>
  <si>
    <t>Trazladar al supervisor</t>
  </si>
  <si>
    <t>Realizar la trazabilidad de los trabajos ejecutados en campo</t>
  </si>
  <si>
    <t>Realizar el generador conforme a trazabilidad y evidencias( fotos y trazabilidad )</t>
  </si>
  <si>
    <t>Seleccionar las fotos para plasmarlas en el generador de a cuerdo a la actividad</t>
  </si>
  <si>
    <t>Buscar documentacion de evidencias,  para  sustentar la estimacion (reportes radiograficos, PH, Certificados de calidad)</t>
  </si>
  <si>
    <t xml:space="preserve">Realizar los calculos de operaciones conforme al volumen  de las  actividades  realizadas en campo </t>
  </si>
  <si>
    <t>Armar 4 paquetes de copias por  cada  estimacion</t>
  </si>
  <si>
    <t>Pasar la estimacion  a  revision y firmas con el superintendente</t>
  </si>
  <si>
    <t>Tramitar la hoja de financiamiento en las instalaciones Del Administrativo de  PEMEX</t>
  </si>
  <si>
    <t>Ingresar las estimaciones al departamento de ventanilla unica dentro de las instalaciones de Pemex</t>
  </si>
  <si>
    <t>seleccionar fotos</t>
  </si>
  <si>
    <t>buscar documentos</t>
  </si>
  <si>
    <t>realizar calculos</t>
  </si>
  <si>
    <t>Solicitar al departamento de compras. Los certificados de calidad  de los materiales Y Verifica que cumpla con las normas que solicita el cliente</t>
  </si>
  <si>
    <t>Capturar en la base de datos ,las especificaciones  de los certificados</t>
  </si>
  <si>
    <t>Escanear los certificados  conforme los va  recepcionando y los va vinvulando con la base de datos</t>
  </si>
  <si>
    <t>Proporcionar copia de los certificados al encargado de estimacion</t>
  </si>
  <si>
    <r>
      <rPr>
        <sz val="7"/>
        <rFont val="Times New Roman"/>
        <family val="1"/>
      </rPr>
      <t xml:space="preserve"> </t>
    </r>
    <r>
      <rPr>
        <sz val="10"/>
        <rFont val="Arial"/>
        <family val="2"/>
      </rPr>
      <t xml:space="preserve">Recopilar información sobre el desempeño de los procesos y la satisfacción del cliente y el cumplimiento de los objetivos del S.G.I. </t>
    </r>
  </si>
</sst>
</file>

<file path=xl/styles.xml><?xml version="1.0" encoding="utf-8"?>
<styleSheet xmlns="http://schemas.openxmlformats.org/spreadsheetml/2006/main">
  <numFmts count="1">
    <numFmt numFmtId="164" formatCode="0.0000"/>
  </numFmts>
  <fonts count="10">
    <font>
      <sz val="10"/>
      <name val="Arial"/>
    </font>
    <font>
      <sz val="10"/>
      <name val="Arial"/>
      <family val="2"/>
    </font>
    <font>
      <b/>
      <sz val="10"/>
      <name val="Arial"/>
      <family val="2"/>
    </font>
    <font>
      <b/>
      <sz val="12"/>
      <name val="Arial"/>
      <family val="2"/>
    </font>
    <font>
      <sz val="8"/>
      <name val="Arial"/>
      <family val="2"/>
    </font>
    <font>
      <sz val="8"/>
      <color indexed="81"/>
      <name val="Tahoma"/>
      <family val="2"/>
    </font>
    <font>
      <sz val="10"/>
      <name val="Arial"/>
      <family val="2"/>
    </font>
    <font>
      <sz val="10"/>
      <color theme="1"/>
      <name val="Arial"/>
      <family val="2"/>
    </font>
    <font>
      <sz val="7"/>
      <name val="Times New Roman"/>
      <family val="1"/>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2" borderId="0" xfId="0" applyFill="1"/>
    <xf numFmtId="0" fontId="0" fillId="2" borderId="0" xfId="0" applyFill="1" applyBorder="1"/>
    <xf numFmtId="49" fontId="0" fillId="0" borderId="1" xfId="0" applyNumberFormat="1" applyFill="1" applyBorder="1" applyAlignment="1">
      <alignment wrapText="1"/>
    </xf>
    <xf numFmtId="0" fontId="6" fillId="2" borderId="0" xfId="0" applyFont="1" applyFill="1"/>
    <xf numFmtId="0" fontId="0" fillId="2" borderId="0" xfId="0" applyFill="1" applyAlignment="1">
      <alignment horizontal="center"/>
    </xf>
    <xf numFmtId="0" fontId="0" fillId="0" borderId="0" xfId="0" applyAlignment="1">
      <alignment horizontal="center"/>
    </xf>
    <xf numFmtId="0" fontId="0" fillId="5" borderId="0" xfId="0" applyFill="1"/>
    <xf numFmtId="0" fontId="0" fillId="5" borderId="0" xfId="0" applyFill="1" applyBorder="1" applyAlignment="1">
      <alignment horizontal="center"/>
    </xf>
    <xf numFmtId="0" fontId="0" fillId="5" borderId="6" xfId="0" applyFill="1" applyBorder="1" applyAlignment="1">
      <alignment horizontal="center"/>
    </xf>
    <xf numFmtId="0" fontId="2" fillId="5" borderId="6" xfId="0" applyFont="1" applyFill="1" applyBorder="1" applyAlignment="1">
      <alignment horizontal="center"/>
    </xf>
    <xf numFmtId="0" fontId="2" fillId="5" borderId="3" xfId="0" applyFont="1" applyFill="1" applyBorder="1" applyAlignment="1">
      <alignment horizontal="center"/>
    </xf>
    <xf numFmtId="0" fontId="1" fillId="5" borderId="3" xfId="0" applyFont="1" applyFill="1" applyBorder="1" applyAlignment="1">
      <alignment horizontal="center"/>
    </xf>
    <xf numFmtId="0" fontId="0" fillId="5" borderId="3" xfId="0" applyFill="1" applyBorder="1" applyAlignment="1">
      <alignment horizontal="center"/>
    </xf>
    <xf numFmtId="0" fontId="0" fillId="5" borderId="3" xfId="0" applyFill="1" applyBorder="1"/>
    <xf numFmtId="2" fontId="0" fillId="5" borderId="2" xfId="0" applyNumberFormat="1" applyFill="1" applyBorder="1"/>
    <xf numFmtId="2" fontId="0" fillId="5" borderId="1" xfId="0" applyNumberFormat="1" applyFill="1" applyBorder="1"/>
    <xf numFmtId="10" fontId="1" fillId="5" borderId="1" xfId="1" applyNumberFormat="1" applyFill="1" applyBorder="1"/>
    <xf numFmtId="0" fontId="1" fillId="5" borderId="1" xfId="0" applyFont="1" applyFill="1" applyBorder="1" applyAlignment="1">
      <alignment horizontal="center"/>
    </xf>
    <xf numFmtId="0" fontId="1" fillId="5" borderId="0" xfId="0" applyFont="1" applyFill="1"/>
    <xf numFmtId="0" fontId="1" fillId="5" borderId="3" xfId="0" applyFont="1" applyFill="1" applyBorder="1"/>
    <xf numFmtId="0" fontId="1" fillId="5" borderId="0" xfId="0" applyFont="1" applyFill="1" applyAlignment="1">
      <alignment horizontal="justify"/>
    </xf>
    <xf numFmtId="0" fontId="1" fillId="5" borderId="3" xfId="0" applyFont="1" applyFill="1" applyBorder="1" applyAlignment="1">
      <alignment horizontal="center" vertical="center" wrapText="1"/>
    </xf>
    <xf numFmtId="0" fontId="0" fillId="5" borderId="1" xfId="0" applyFill="1" applyBorder="1" applyAlignment="1">
      <alignment horizontal="center"/>
    </xf>
    <xf numFmtId="49" fontId="1" fillId="5" borderId="3" xfId="0" applyNumberFormat="1" applyFont="1" applyFill="1" applyBorder="1" applyAlignment="1">
      <alignment wrapText="1"/>
    </xf>
    <xf numFmtId="49" fontId="0" fillId="5" borderId="1" xfId="0" applyNumberFormat="1" applyFill="1" applyBorder="1" applyAlignment="1">
      <alignment horizontal="center"/>
    </xf>
    <xf numFmtId="164" fontId="0" fillId="5" borderId="4" xfId="0" applyNumberFormat="1" applyFill="1" applyBorder="1"/>
    <xf numFmtId="0" fontId="0" fillId="5" borderId="4" xfId="0" applyFill="1" applyBorder="1"/>
    <xf numFmtId="0" fontId="0" fillId="5" borderId="0" xfId="0" applyFill="1" applyAlignment="1">
      <alignment horizontal="center"/>
    </xf>
    <xf numFmtId="0" fontId="1" fillId="5" borderId="2" xfId="0" applyFont="1" applyFill="1" applyBorder="1" applyAlignment="1">
      <alignment horizontal="justify" vertical="center"/>
    </xf>
    <xf numFmtId="0" fontId="1" fillId="5" borderId="2" xfId="0" applyFont="1" applyFill="1" applyBorder="1"/>
    <xf numFmtId="0" fontId="1" fillId="5" borderId="2" xfId="0" applyFont="1" applyFill="1" applyBorder="1" applyAlignment="1">
      <alignment horizontal="justify"/>
    </xf>
    <xf numFmtId="0" fontId="6" fillId="5" borderId="0" xfId="0" applyFont="1" applyFill="1"/>
    <xf numFmtId="0" fontId="0" fillId="5" borderId="0" xfId="0" applyFill="1" applyBorder="1"/>
    <xf numFmtId="0" fontId="1" fillId="5" borderId="3" xfId="0" applyFont="1" applyFill="1" applyBorder="1" applyAlignment="1">
      <alignment horizontal="justify"/>
    </xf>
    <xf numFmtId="49" fontId="1" fillId="5" borderId="0" xfId="0" applyNumberFormat="1" applyFont="1" applyFill="1" applyAlignment="1">
      <alignment wrapText="1"/>
    </xf>
    <xf numFmtId="0" fontId="1" fillId="5" borderId="0" xfId="0" applyFont="1" applyFill="1" applyBorder="1" applyAlignment="1">
      <alignment horizontal="justify"/>
    </xf>
    <xf numFmtId="0" fontId="1" fillId="5" borderId="0" xfId="0" applyFont="1" applyFill="1" applyBorder="1"/>
    <xf numFmtId="49" fontId="1" fillId="5" borderId="0" xfId="0" applyNumberFormat="1" applyFont="1" applyFill="1" applyBorder="1" applyAlignment="1">
      <alignment wrapText="1"/>
    </xf>
    <xf numFmtId="49" fontId="7" fillId="5" borderId="3" xfId="0" applyNumberFormat="1" applyFont="1" applyFill="1" applyBorder="1" applyAlignment="1">
      <alignment wrapText="1"/>
    </xf>
    <xf numFmtId="0" fontId="1" fillId="5" borderId="6" xfId="0" applyFont="1" applyFill="1" applyBorder="1" applyAlignment="1">
      <alignment horizontal="center"/>
    </xf>
    <xf numFmtId="0" fontId="0" fillId="5" borderId="6" xfId="0" applyFill="1" applyBorder="1"/>
    <xf numFmtId="49" fontId="0" fillId="5" borderId="1" xfId="0" applyNumberFormat="1" applyFill="1" applyBorder="1" applyAlignment="1">
      <alignment wrapText="1"/>
    </xf>
    <xf numFmtId="18" fontId="0" fillId="0" borderId="0" xfId="0" applyNumberFormat="1" applyBorder="1" applyAlignment="1">
      <alignment horizontal="center"/>
    </xf>
    <xf numFmtId="0" fontId="0" fillId="0" borderId="0" xfId="0"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0" fillId="5" borderId="5" xfId="0" applyFill="1" applyBorder="1" applyAlignment="1">
      <alignment horizontal="center" wrapText="1"/>
    </xf>
    <xf numFmtId="0" fontId="0" fillId="5" borderId="6" xfId="0" applyFill="1" applyBorder="1" applyAlignment="1">
      <alignment horizontal="center"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2" fillId="5" borderId="4" xfId="0" applyFont="1" applyFill="1" applyBorder="1" applyAlignment="1">
      <alignment horizontal="center"/>
    </xf>
    <xf numFmtId="0" fontId="2" fillId="5" borderId="11" xfId="0" applyFont="1" applyFill="1" applyBorder="1" applyAlignment="1">
      <alignment horizontal="center"/>
    </xf>
    <xf numFmtId="15" fontId="2" fillId="3" borderId="7" xfId="0" applyNumberFormat="1" applyFont="1" applyFill="1" applyBorder="1" applyAlignment="1">
      <alignment horizontal="center" vertical="center"/>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5" borderId="3" xfId="0" applyFont="1" applyFill="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2" fillId="5" borderId="3" xfId="0" applyFont="1" applyFill="1" applyBorder="1" applyAlignment="1">
      <alignment horizontal="center" wrapText="1"/>
    </xf>
    <xf numFmtId="0" fontId="2" fillId="4" borderId="7" xfId="0" applyFont="1" applyFill="1" applyBorder="1" applyAlignment="1">
      <alignment horizontal="left"/>
    </xf>
    <xf numFmtId="0" fontId="2" fillId="4" borderId="11" xfId="0" applyFont="1" applyFill="1" applyBorder="1" applyAlignment="1">
      <alignment horizontal="left"/>
    </xf>
    <xf numFmtId="0" fontId="2" fillId="4" borderId="9" xfId="0" applyFont="1" applyFill="1" applyBorder="1" applyAlignment="1">
      <alignment horizontal="left"/>
    </xf>
    <xf numFmtId="0" fontId="2" fillId="4" borderId="12" xfId="0" applyFont="1" applyFill="1" applyBorder="1" applyAlignment="1">
      <alignment horizontal="left"/>
    </xf>
    <xf numFmtId="0" fontId="2" fillId="4" borderId="8" xfId="0" applyFont="1" applyFill="1" applyBorder="1" applyAlignment="1">
      <alignment horizontal="left"/>
    </xf>
    <xf numFmtId="0" fontId="2" fillId="4" borderId="10" xfId="0" applyFont="1" applyFill="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4" xfId="0" applyFont="1" applyBorder="1" applyAlignment="1">
      <alignment horizontal="left"/>
    </xf>
    <xf numFmtId="15" fontId="2" fillId="3" borderId="11" xfId="0" applyNumberFormat="1" applyFont="1" applyFill="1" applyBorder="1" applyAlignment="1">
      <alignment horizontal="center" vertical="center"/>
    </xf>
    <xf numFmtId="15" fontId="2" fillId="3" borderId="15" xfId="0" applyNumberFormat="1" applyFont="1" applyFill="1" applyBorder="1" applyAlignment="1">
      <alignment horizontal="center" vertical="center"/>
    </xf>
    <xf numFmtId="15" fontId="2" fillId="3" borderId="2" xfId="0" applyNumberFormat="1" applyFont="1" applyFill="1" applyBorder="1" applyAlignment="1">
      <alignment horizontal="center" vertical="center"/>
    </xf>
    <xf numFmtId="15" fontId="2" fillId="3" borderId="9" xfId="0" applyNumberFormat="1" applyFont="1" applyFill="1" applyBorder="1" applyAlignment="1">
      <alignment horizontal="center" vertical="center"/>
    </xf>
    <xf numFmtId="15" fontId="2" fillId="3" borderId="12" xfId="0" applyNumberFormat="1" applyFont="1" applyFill="1" applyBorder="1" applyAlignment="1">
      <alignment horizontal="center" vertical="center"/>
    </xf>
    <xf numFmtId="18" fontId="0" fillId="5" borderId="0" xfId="0" applyNumberFormat="1" applyFill="1" applyBorder="1" applyAlignment="1">
      <alignment horizontal="center"/>
    </xf>
    <xf numFmtId="0" fontId="0" fillId="5" borderId="0" xfId="0" applyFill="1" applyBorder="1" applyAlignment="1">
      <alignment horizontal="center"/>
    </xf>
    <xf numFmtId="0" fontId="2" fillId="5" borderId="13" xfId="0" applyFont="1" applyFill="1" applyBorder="1" applyAlignment="1">
      <alignment horizontal="left"/>
    </xf>
    <xf numFmtId="0" fontId="2" fillId="5" borderId="4" xfId="0" applyFont="1" applyFill="1" applyBorder="1" applyAlignment="1">
      <alignment horizontal="left"/>
    </xf>
    <xf numFmtId="0" fontId="2" fillId="5" borderId="14" xfId="0" applyFont="1" applyFill="1" applyBorder="1" applyAlignment="1">
      <alignment horizontal="left"/>
    </xf>
    <xf numFmtId="0" fontId="2" fillId="5" borderId="8" xfId="0" applyFont="1" applyFill="1" applyBorder="1" applyAlignment="1">
      <alignment horizontal="left"/>
    </xf>
    <xf numFmtId="0" fontId="2" fillId="5" borderId="11" xfId="0" applyFont="1" applyFill="1" applyBorder="1" applyAlignment="1">
      <alignment horizontal="left"/>
    </xf>
    <xf numFmtId="0" fontId="0" fillId="5" borderId="8" xfId="0" applyFill="1" applyBorder="1" applyAlignment="1">
      <alignment horizontal="center"/>
    </xf>
    <xf numFmtId="0" fontId="0" fillId="5" borderId="10" xfId="0"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IQ48"/>
  <sheetViews>
    <sheetView zoomScale="80" zoomScaleNormal="80" workbookViewId="0">
      <selection activeCell="A27" sqref="A1:L27"/>
    </sheetView>
  </sheetViews>
  <sheetFormatPr baseColWidth="10" defaultRowHeight="12.75"/>
  <cols>
    <col min="1" max="1" width="11.42578125" style="7"/>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2:251" s="7" customFormat="1" ht="13.5" thickBot="1">
      <c r="E1" s="28"/>
      <c r="Q1" s="33"/>
      <c r="R1" s="33"/>
      <c r="S1" s="33"/>
      <c r="T1" s="33"/>
      <c r="U1" s="33"/>
      <c r="V1" s="33"/>
      <c r="W1" s="33"/>
      <c r="X1" s="33"/>
      <c r="Y1" s="33"/>
      <c r="Z1" s="33"/>
      <c r="AA1" s="33"/>
      <c r="AB1" s="33"/>
    </row>
    <row r="2" spans="2:251" ht="12.75" customHeight="1">
      <c r="B2" s="68"/>
      <c r="C2" s="47" t="s">
        <v>21</v>
      </c>
      <c r="D2" s="48"/>
      <c r="E2" s="48"/>
      <c r="F2" s="61">
        <v>39763</v>
      </c>
      <c r="G2" s="62"/>
      <c r="H2" s="43"/>
      <c r="I2" s="44"/>
      <c r="J2" s="44"/>
      <c r="K2" s="44"/>
      <c r="L2" s="1"/>
      <c r="IQ2" t="s">
        <v>10</v>
      </c>
    </row>
    <row r="3" spans="2:251" ht="12.75" customHeight="1">
      <c r="B3" s="69"/>
      <c r="C3" s="49"/>
      <c r="D3" s="50"/>
      <c r="E3" s="50"/>
      <c r="F3" s="63"/>
      <c r="G3" s="64"/>
      <c r="H3" s="44"/>
      <c r="I3" s="44"/>
      <c r="J3" s="44"/>
      <c r="K3" s="44"/>
      <c r="L3" s="1"/>
      <c r="IQ3" t="s">
        <v>11</v>
      </c>
    </row>
    <row r="4" spans="2:251" ht="24" customHeight="1" thickBot="1">
      <c r="B4" s="70"/>
      <c r="C4" s="51"/>
      <c r="D4" s="52"/>
      <c r="E4" s="52"/>
      <c r="F4" s="65"/>
      <c r="G4" s="66"/>
      <c r="H4" s="44"/>
      <c r="I4" s="44"/>
      <c r="J4" s="44"/>
      <c r="K4" s="44"/>
      <c r="L4" s="1"/>
      <c r="IQ4" t="s">
        <v>12</v>
      </c>
    </row>
    <row r="5" spans="2:251">
      <c r="B5" s="72" t="s">
        <v>26</v>
      </c>
      <c r="C5" s="73"/>
      <c r="D5" s="72" t="s">
        <v>24</v>
      </c>
      <c r="E5" s="76"/>
      <c r="F5" s="76"/>
      <c r="G5" s="73"/>
      <c r="H5" s="44"/>
      <c r="I5" s="44"/>
      <c r="J5" s="44"/>
      <c r="K5" s="44"/>
      <c r="L5" s="1"/>
      <c r="IQ5" t="s">
        <v>13</v>
      </c>
    </row>
    <row r="6" spans="2:251" ht="13.5" thickBot="1">
      <c r="B6" s="74"/>
      <c r="C6" s="75"/>
      <c r="D6" s="74"/>
      <c r="E6" s="77"/>
      <c r="F6" s="77"/>
      <c r="G6" s="75"/>
      <c r="H6" s="44"/>
      <c r="I6" s="44"/>
      <c r="J6" s="44"/>
      <c r="K6" s="44"/>
      <c r="L6" s="1"/>
      <c r="IQ6" t="s">
        <v>14</v>
      </c>
    </row>
    <row r="7" spans="2:251" ht="18" customHeight="1" thickBot="1">
      <c r="B7" s="78" t="s">
        <v>27</v>
      </c>
      <c r="C7" s="80"/>
      <c r="D7" s="78" t="s">
        <v>25</v>
      </c>
      <c r="E7" s="79"/>
      <c r="F7" s="79"/>
      <c r="G7" s="80"/>
      <c r="H7" s="44"/>
      <c r="I7" s="44"/>
      <c r="J7" s="44"/>
      <c r="K7" s="44"/>
      <c r="L7" s="1"/>
      <c r="IQ7" t="s">
        <v>15</v>
      </c>
    </row>
    <row r="8" spans="2:251" ht="13.5" thickBot="1">
      <c r="B8" s="55" t="s">
        <v>20</v>
      </c>
      <c r="C8" s="59" t="s">
        <v>0</v>
      </c>
      <c r="D8" s="71" t="s">
        <v>1</v>
      </c>
      <c r="E8" s="67" t="s">
        <v>2</v>
      </c>
      <c r="F8" s="55" t="s">
        <v>3</v>
      </c>
      <c r="G8" s="71" t="s">
        <v>4</v>
      </c>
      <c r="H8" s="45" t="s">
        <v>6</v>
      </c>
      <c r="I8" s="45" t="s">
        <v>7</v>
      </c>
      <c r="J8" s="53" t="s">
        <v>9</v>
      </c>
      <c r="K8" s="57" t="s">
        <v>8</v>
      </c>
      <c r="L8" s="1"/>
      <c r="IQ8" t="s">
        <v>5</v>
      </c>
    </row>
    <row r="9" spans="2:251" ht="13.5" thickBot="1">
      <c r="B9" s="56"/>
      <c r="C9" s="60"/>
      <c r="D9" s="71"/>
      <c r="E9" s="67"/>
      <c r="F9" s="56"/>
      <c r="G9" s="71"/>
      <c r="H9" s="46"/>
      <c r="I9" s="46"/>
      <c r="J9" s="54"/>
      <c r="K9" s="58" t="s">
        <v>8</v>
      </c>
      <c r="L9" s="1"/>
    </row>
    <row r="10" spans="2:251" ht="46.5" customHeight="1" thickBot="1">
      <c r="B10" s="11">
        <v>1</v>
      </c>
      <c r="C10" s="29" t="s">
        <v>28</v>
      </c>
      <c r="D10" s="12" t="s">
        <v>29</v>
      </c>
      <c r="E10" s="13">
        <v>2</v>
      </c>
      <c r="F10" s="14" t="s">
        <v>13</v>
      </c>
      <c r="G10" s="13">
        <v>10</v>
      </c>
      <c r="H10" s="15">
        <f t="shared" ref="H10:H16" si="0">IF($F10="Anual",+(G10*$E10)/60/285.75,IF($F10="Semestral",+(G10*$E10)/60/142.875,IF($F10="Mensual",G10*$E10/60/23.8125,IF($F10="Semanal",(G10*$E10/60/5.5625),IF($F10="Trimestral",(G10*$E10/60/71.4375),IF($F10="Diaria",(G10*$E10/60),IF($F10="Quincenal",(G10*$E10/60/12.125),"no datos")))))))</f>
        <v>1.3998250218722658E-2</v>
      </c>
      <c r="I10" s="16">
        <f>H10</f>
        <v>1.3998250218722658E-2</v>
      </c>
      <c r="J10" s="17">
        <f t="shared" ref="J10:J17" si="1">I10/$H$26</f>
        <v>1.8536804375987573E-3</v>
      </c>
      <c r="K10" s="18" t="s">
        <v>16</v>
      </c>
      <c r="L10" s="1"/>
    </row>
    <row r="11" spans="2:251" ht="27" customHeight="1" thickBot="1">
      <c r="B11" s="11"/>
      <c r="C11" s="29" t="s">
        <v>104</v>
      </c>
      <c r="D11" s="12" t="s">
        <v>30</v>
      </c>
      <c r="E11" s="13">
        <v>1</v>
      </c>
      <c r="F11" s="14" t="s">
        <v>10</v>
      </c>
      <c r="G11" s="13">
        <v>30</v>
      </c>
      <c r="H11" s="15">
        <f t="shared" si="0"/>
        <v>0.5</v>
      </c>
      <c r="I11" s="16">
        <f t="shared" ref="I11:I17" si="2">H11+I10</f>
        <v>0.5139982502187227</v>
      </c>
      <c r="J11" s="17">
        <f t="shared" si="1"/>
        <v>6.8064828568079383E-2</v>
      </c>
      <c r="K11" s="18" t="s">
        <v>16</v>
      </c>
      <c r="L11" s="1"/>
    </row>
    <row r="12" spans="2:251" ht="30" customHeight="1" thickBot="1">
      <c r="B12" s="11">
        <v>3</v>
      </c>
      <c r="C12" s="30" t="s">
        <v>32</v>
      </c>
      <c r="D12" s="12" t="s">
        <v>31</v>
      </c>
      <c r="E12" s="13">
        <v>4</v>
      </c>
      <c r="F12" s="14" t="s">
        <v>10</v>
      </c>
      <c r="G12" s="13">
        <v>5</v>
      </c>
      <c r="H12" s="15">
        <f t="shared" si="0"/>
        <v>0.33333333333333331</v>
      </c>
      <c r="I12" s="16">
        <f t="shared" si="2"/>
        <v>0.84733158355205607</v>
      </c>
      <c r="J12" s="17">
        <f t="shared" si="1"/>
        <v>0.1122055939883998</v>
      </c>
      <c r="K12" s="18" t="s">
        <v>16</v>
      </c>
      <c r="L12" s="1"/>
    </row>
    <row r="13" spans="2:251" ht="31.5" customHeight="1" thickBot="1">
      <c r="B13" s="11">
        <v>4</v>
      </c>
      <c r="C13" s="30" t="s">
        <v>33</v>
      </c>
      <c r="D13" s="12" t="s">
        <v>34</v>
      </c>
      <c r="E13" s="13">
        <v>3</v>
      </c>
      <c r="F13" s="14" t="s">
        <v>11</v>
      </c>
      <c r="G13" s="13">
        <v>40</v>
      </c>
      <c r="H13" s="15">
        <f t="shared" si="0"/>
        <v>0.3595505617977528</v>
      </c>
      <c r="I13" s="16">
        <f t="shared" si="2"/>
        <v>1.2068821453498089</v>
      </c>
      <c r="J13" s="17">
        <f t="shared" si="1"/>
        <v>0.15981810500357688</v>
      </c>
      <c r="K13" s="18" t="s">
        <v>16</v>
      </c>
      <c r="L13" s="1"/>
    </row>
    <row r="14" spans="2:251" ht="26.25" customHeight="1" thickBot="1">
      <c r="B14" s="11">
        <v>5</v>
      </c>
      <c r="C14" s="30" t="s">
        <v>35</v>
      </c>
      <c r="D14" s="12" t="s">
        <v>36</v>
      </c>
      <c r="E14" s="13">
        <v>5</v>
      </c>
      <c r="F14" s="20" t="s">
        <v>11</v>
      </c>
      <c r="G14" s="13">
        <v>25</v>
      </c>
      <c r="H14" s="15">
        <f t="shared" si="0"/>
        <v>0.37453183520599254</v>
      </c>
      <c r="I14" s="16">
        <f t="shared" si="2"/>
        <v>1.5814139805558014</v>
      </c>
      <c r="J14" s="17">
        <f t="shared" si="1"/>
        <v>0.20941447064438634</v>
      </c>
      <c r="K14" s="18" t="s">
        <v>16</v>
      </c>
      <c r="L14" s="1"/>
    </row>
    <row r="15" spans="2:251" ht="27" customHeight="1" thickBot="1">
      <c r="B15" s="11">
        <v>7</v>
      </c>
      <c r="C15" s="31" t="s">
        <v>100</v>
      </c>
      <c r="D15" s="12" t="s">
        <v>37</v>
      </c>
      <c r="E15" s="12">
        <v>2</v>
      </c>
      <c r="F15" s="20" t="s">
        <v>11</v>
      </c>
      <c r="G15" s="13">
        <v>180</v>
      </c>
      <c r="H15" s="15">
        <f t="shared" si="0"/>
        <v>1.0786516853932584</v>
      </c>
      <c r="I15" s="16">
        <f t="shared" si="2"/>
        <v>2.6600656659490598</v>
      </c>
      <c r="J15" s="17">
        <f t="shared" si="1"/>
        <v>0.35225200368991755</v>
      </c>
      <c r="K15" s="18" t="s">
        <v>16</v>
      </c>
      <c r="L15" s="1"/>
    </row>
    <row r="16" spans="2:251" ht="22.5" customHeight="1" thickBot="1">
      <c r="B16" s="11">
        <v>6</v>
      </c>
      <c r="C16" s="31" t="s">
        <v>101</v>
      </c>
      <c r="D16" s="22" t="s">
        <v>31</v>
      </c>
      <c r="E16" s="12">
        <v>5</v>
      </c>
      <c r="F16" s="20" t="s">
        <v>22</v>
      </c>
      <c r="G16" s="13">
        <v>10</v>
      </c>
      <c r="H16" s="15">
        <f t="shared" si="0"/>
        <v>0.14981273408239701</v>
      </c>
      <c r="I16" s="16">
        <f t="shared" si="2"/>
        <v>2.8098784000314567</v>
      </c>
      <c r="J16" s="17">
        <f t="shared" si="1"/>
        <v>0.37209054994624136</v>
      </c>
      <c r="K16" s="18" t="s">
        <v>16</v>
      </c>
      <c r="L16" s="1"/>
    </row>
    <row r="17" spans="1:28" ht="27" customHeight="1" thickBot="1">
      <c r="B17" s="11">
        <v>8</v>
      </c>
      <c r="C17" s="31" t="s">
        <v>102</v>
      </c>
      <c r="D17" s="12" t="s">
        <v>31</v>
      </c>
      <c r="E17" s="13">
        <v>8</v>
      </c>
      <c r="F17" s="14" t="s">
        <v>13</v>
      </c>
      <c r="G17" s="13">
        <v>8</v>
      </c>
      <c r="H17" s="15">
        <f t="shared" ref="H17:H25" si="3">IF($F17="Anual",+(G17*$E17)/60/285.75,IF($F17="Semestral",+(G17*$E17)/60/142.875,IF($F17="Mensual",G17*$E17/60/23.8125,IF($F17="Semanal",(G17*$E17/60/5.5625),IF($F17="Trimestral",(G17*$E17/60/71.4375),IF($F17="Diaria",(G17*$E17/60),IF($F17="Quincenal",(G17*$E17/60/12.125),"no datos")))))))</f>
        <v>4.4794400699912508E-2</v>
      </c>
      <c r="I17" s="16">
        <f t="shared" si="2"/>
        <v>2.8546728007313691</v>
      </c>
      <c r="J17" s="17">
        <f t="shared" si="1"/>
        <v>0.37802232734655733</v>
      </c>
      <c r="K17" s="23" t="s">
        <v>16</v>
      </c>
      <c r="L17" s="1"/>
    </row>
    <row r="18" spans="1:28" ht="42" customHeight="1" thickBot="1">
      <c r="B18" s="11">
        <v>9</v>
      </c>
      <c r="C18" s="31" t="s">
        <v>103</v>
      </c>
      <c r="D18" s="12" t="s">
        <v>38</v>
      </c>
      <c r="E18" s="13">
        <v>4</v>
      </c>
      <c r="F18" s="14" t="s">
        <v>13</v>
      </c>
      <c r="G18" s="13">
        <v>20</v>
      </c>
      <c r="H18" s="15">
        <f t="shared" si="3"/>
        <v>5.5993000874890633E-2</v>
      </c>
      <c r="I18" s="16">
        <f t="shared" ref="I18:I24" si="4">H18+I17</f>
        <v>2.9106658016062599</v>
      </c>
      <c r="J18" s="17">
        <f t="shared" ref="J18:J25" si="5">I18/$H$26</f>
        <v>0.38543704909695237</v>
      </c>
      <c r="K18" s="23" t="s">
        <v>16</v>
      </c>
      <c r="L18" s="1"/>
    </row>
    <row r="19" spans="1:28" ht="36" customHeight="1" thickBot="1">
      <c r="B19" s="11">
        <v>10</v>
      </c>
      <c r="C19" s="31" t="s">
        <v>39</v>
      </c>
      <c r="D19" s="12" t="s">
        <v>34</v>
      </c>
      <c r="E19" s="13">
        <v>2</v>
      </c>
      <c r="F19" s="14" t="s">
        <v>13</v>
      </c>
      <c r="G19" s="13">
        <v>180</v>
      </c>
      <c r="H19" s="15">
        <f t="shared" si="3"/>
        <v>0.25196850393700787</v>
      </c>
      <c r="I19" s="16">
        <f t="shared" si="4"/>
        <v>3.1626343055432677</v>
      </c>
      <c r="J19" s="17">
        <f t="shared" si="5"/>
        <v>0.41880329697373003</v>
      </c>
      <c r="K19" s="23" t="s">
        <v>16</v>
      </c>
      <c r="L19" s="1"/>
    </row>
    <row r="20" spans="1:28" ht="39" customHeight="1" thickBot="1">
      <c r="B20" s="11">
        <v>11</v>
      </c>
      <c r="C20" s="31" t="s">
        <v>40</v>
      </c>
      <c r="D20" s="12" t="s">
        <v>41</v>
      </c>
      <c r="E20" s="13">
        <v>1</v>
      </c>
      <c r="F20" s="14" t="s">
        <v>10</v>
      </c>
      <c r="G20" s="13">
        <v>5</v>
      </c>
      <c r="H20" s="15">
        <f t="shared" si="3"/>
        <v>8.3333333333333329E-2</v>
      </c>
      <c r="I20" s="16">
        <f t="shared" si="4"/>
        <v>3.2459676388766012</v>
      </c>
      <c r="J20" s="17">
        <f t="shared" si="5"/>
        <v>0.42983848832881016</v>
      </c>
      <c r="K20" s="23" t="s">
        <v>16</v>
      </c>
      <c r="L20" s="1"/>
    </row>
    <row r="21" spans="1:28" ht="20.100000000000001" customHeight="1" thickBot="1">
      <c r="B21" s="11">
        <v>12</v>
      </c>
      <c r="C21" s="30" t="s">
        <v>42</v>
      </c>
      <c r="D21" s="12" t="s">
        <v>43</v>
      </c>
      <c r="E21" s="13">
        <v>4</v>
      </c>
      <c r="F21" s="14" t="s">
        <v>10</v>
      </c>
      <c r="G21" s="13">
        <v>15</v>
      </c>
      <c r="H21" s="15">
        <f t="shared" si="3"/>
        <v>1</v>
      </c>
      <c r="I21" s="16">
        <f t="shared" si="4"/>
        <v>4.2459676388766017</v>
      </c>
      <c r="J21" s="17">
        <f t="shared" si="5"/>
        <v>0.56226078458977147</v>
      </c>
      <c r="K21" s="23" t="s">
        <v>16</v>
      </c>
      <c r="L21" s="1"/>
    </row>
    <row r="22" spans="1:28" ht="42" customHeight="1" thickBot="1">
      <c r="B22" s="11">
        <v>13</v>
      </c>
      <c r="C22" s="31" t="s">
        <v>44</v>
      </c>
      <c r="D22" s="12" t="s">
        <v>45</v>
      </c>
      <c r="E22" s="13">
        <v>6</v>
      </c>
      <c r="F22" s="14" t="s">
        <v>10</v>
      </c>
      <c r="G22" s="13">
        <v>25</v>
      </c>
      <c r="H22" s="15">
        <f t="shared" si="3"/>
        <v>2.5</v>
      </c>
      <c r="I22" s="16">
        <f t="shared" si="4"/>
        <v>6.7459676388766017</v>
      </c>
      <c r="J22" s="17">
        <f t="shared" si="5"/>
        <v>0.89331652524217453</v>
      </c>
      <c r="K22" s="23" t="s">
        <v>17</v>
      </c>
      <c r="L22" s="1"/>
    </row>
    <row r="23" spans="1:28" ht="39" customHeight="1" thickBot="1">
      <c r="B23" s="11">
        <v>14</v>
      </c>
      <c r="C23" s="31" t="s">
        <v>46</v>
      </c>
      <c r="D23" s="12" t="s">
        <v>47</v>
      </c>
      <c r="E23" s="13">
        <v>2</v>
      </c>
      <c r="F23" s="14" t="s">
        <v>11</v>
      </c>
      <c r="G23" s="13">
        <v>45</v>
      </c>
      <c r="H23" s="15">
        <f t="shared" si="3"/>
        <v>0.2696629213483146</v>
      </c>
      <c r="I23" s="16">
        <f t="shared" si="4"/>
        <v>7.015630560224916</v>
      </c>
      <c r="J23" s="17">
        <f t="shared" si="5"/>
        <v>0.92902590850355737</v>
      </c>
      <c r="K23" s="23" t="s">
        <v>17</v>
      </c>
      <c r="L23" s="1"/>
    </row>
    <row r="24" spans="1:28" ht="33.75" customHeight="1" thickBot="1">
      <c r="B24" s="11">
        <v>15</v>
      </c>
      <c r="C24" s="31" t="s">
        <v>48</v>
      </c>
      <c r="D24" s="12" t="s">
        <v>49</v>
      </c>
      <c r="E24" s="13">
        <v>5</v>
      </c>
      <c r="F24" s="14" t="s">
        <v>13</v>
      </c>
      <c r="G24" s="13">
        <v>35</v>
      </c>
      <c r="H24" s="15">
        <f t="shared" si="3"/>
        <v>0.12248468941382326</v>
      </c>
      <c r="I24" s="16">
        <f t="shared" si="4"/>
        <v>7.138115249638739</v>
      </c>
      <c r="J24" s="17">
        <f t="shared" si="5"/>
        <v>0.94524561233254645</v>
      </c>
      <c r="K24" s="23" t="s">
        <v>17</v>
      </c>
      <c r="L24" s="1"/>
    </row>
    <row r="25" spans="1:28" ht="20.100000000000001" customHeight="1" thickBot="1">
      <c r="B25" s="11">
        <v>16</v>
      </c>
      <c r="C25" s="24" t="s">
        <v>50</v>
      </c>
      <c r="D25" s="12" t="s">
        <v>51</v>
      </c>
      <c r="E25" s="13">
        <v>6</v>
      </c>
      <c r="F25" s="14" t="s">
        <v>11</v>
      </c>
      <c r="G25" s="13">
        <v>23</v>
      </c>
      <c r="H25" s="15">
        <f t="shared" si="3"/>
        <v>0.41348314606741571</v>
      </c>
      <c r="I25" s="16">
        <f>H25+I24</f>
        <v>7.5515983957061543</v>
      </c>
      <c r="J25" s="17">
        <f t="shared" si="5"/>
        <v>1</v>
      </c>
      <c r="K25" s="25" t="s">
        <v>18</v>
      </c>
      <c r="L25" s="1"/>
    </row>
    <row r="26" spans="1:28" ht="20.100000000000001" customHeight="1" thickBot="1">
      <c r="B26" s="11">
        <v>26</v>
      </c>
      <c r="C26" s="14"/>
      <c r="D26" s="14"/>
      <c r="E26" s="13"/>
      <c r="F26" s="14"/>
      <c r="G26" s="14"/>
      <c r="H26" s="26">
        <f>SUM(H10:H25)</f>
        <v>7.5515983957061543</v>
      </c>
      <c r="I26" s="14"/>
      <c r="J26" s="14"/>
      <c r="K26" s="27"/>
      <c r="L26" s="1"/>
    </row>
    <row r="27" spans="1:28" s="1" customFormat="1">
      <c r="A27" s="7"/>
      <c r="B27" s="7"/>
      <c r="C27" s="19" t="s">
        <v>154</v>
      </c>
      <c r="D27" s="7"/>
      <c r="E27" s="28"/>
      <c r="F27" s="7"/>
      <c r="G27" s="7"/>
      <c r="H27" s="7"/>
      <c r="I27" s="7"/>
      <c r="J27" s="7"/>
      <c r="K27" s="7"/>
      <c r="Q27" s="2"/>
      <c r="R27" s="2"/>
      <c r="S27" s="2"/>
      <c r="T27" s="2"/>
      <c r="U27" s="2"/>
      <c r="V27" s="2"/>
      <c r="W27" s="2"/>
      <c r="X27" s="2"/>
      <c r="Y27" s="2"/>
      <c r="Z27" s="2"/>
      <c r="AA27" s="2"/>
      <c r="AB27" s="2"/>
    </row>
    <row r="28" spans="1:28" s="1" customFormat="1">
      <c r="A28" s="7"/>
      <c r="E28" s="5"/>
      <c r="Q28" s="2"/>
      <c r="R28" s="2"/>
      <c r="S28" s="2"/>
      <c r="T28" s="2"/>
      <c r="U28" s="2"/>
      <c r="V28" s="2"/>
      <c r="W28" s="2"/>
      <c r="X28" s="2"/>
      <c r="Y28" s="2"/>
      <c r="Z28" s="2"/>
      <c r="AA28" s="2"/>
      <c r="AB28" s="2"/>
    </row>
    <row r="29" spans="1:28" s="1" customFormat="1">
      <c r="A29" s="7"/>
      <c r="E29" s="5"/>
      <c r="Q29" s="2"/>
      <c r="R29" s="2"/>
      <c r="S29" s="2"/>
      <c r="T29" s="2"/>
      <c r="U29" s="2"/>
      <c r="V29" s="2"/>
      <c r="W29" s="2"/>
      <c r="X29" s="2"/>
      <c r="Y29" s="2"/>
      <c r="Z29" s="2"/>
      <c r="AA29" s="2"/>
      <c r="AB29" s="2"/>
    </row>
    <row r="30" spans="1:28" s="1" customFormat="1">
      <c r="A30" s="7"/>
      <c r="E30" s="5"/>
      <c r="Q30" s="2"/>
      <c r="R30" s="2"/>
      <c r="S30" s="2"/>
      <c r="T30" s="2"/>
      <c r="U30" s="2"/>
      <c r="V30" s="2"/>
      <c r="W30" s="2"/>
      <c r="X30" s="2"/>
      <c r="Y30" s="2"/>
      <c r="Z30" s="2"/>
      <c r="AA30" s="2"/>
      <c r="AB30" s="2"/>
    </row>
    <row r="31" spans="1:28" s="1" customFormat="1">
      <c r="A31" s="7"/>
      <c r="E31" s="5"/>
      <c r="Q31" s="2"/>
      <c r="R31" s="2"/>
      <c r="S31" s="2"/>
      <c r="T31" s="2"/>
      <c r="U31" s="2"/>
      <c r="V31" s="2"/>
      <c r="W31" s="2"/>
      <c r="X31" s="2"/>
      <c r="Y31" s="2"/>
      <c r="Z31" s="2"/>
      <c r="AA31" s="2"/>
      <c r="AB31" s="2"/>
    </row>
    <row r="32" spans="1:28" s="1" customFormat="1">
      <c r="A32" s="7"/>
      <c r="E32" s="5"/>
      <c r="Q32" s="2"/>
      <c r="R32" s="2"/>
      <c r="S32" s="2"/>
      <c r="T32" s="2"/>
      <c r="U32" s="2"/>
      <c r="V32" s="2"/>
      <c r="W32" s="2"/>
      <c r="X32" s="2"/>
      <c r="Y32" s="2"/>
      <c r="Z32" s="2"/>
      <c r="AA32" s="2"/>
      <c r="AB32" s="2"/>
    </row>
    <row r="33" spans="1:28" s="1" customFormat="1">
      <c r="A33" s="7"/>
      <c r="C33" s="3"/>
      <c r="E33" s="5"/>
      <c r="Q33" s="2"/>
      <c r="R33" s="2"/>
      <c r="S33" s="2"/>
      <c r="T33" s="2"/>
      <c r="U33" s="2"/>
      <c r="V33" s="2"/>
      <c r="W33" s="2"/>
      <c r="X33" s="2"/>
      <c r="Y33" s="2"/>
      <c r="Z33" s="2"/>
      <c r="AA33" s="2"/>
      <c r="AB33" s="2"/>
    </row>
    <row r="34" spans="1:28" s="1" customFormat="1">
      <c r="A34" s="7"/>
      <c r="E34" s="5"/>
      <c r="Q34" s="2"/>
      <c r="R34" s="2"/>
      <c r="S34" s="2"/>
      <c r="T34" s="2"/>
      <c r="U34" s="2"/>
      <c r="V34" s="2"/>
      <c r="W34" s="2"/>
      <c r="X34" s="2"/>
      <c r="Y34" s="2"/>
      <c r="Z34" s="2"/>
      <c r="AA34" s="2"/>
      <c r="AB34" s="2"/>
    </row>
    <row r="35" spans="1:28" s="1" customFormat="1">
      <c r="A35" s="7"/>
      <c r="E35" s="5"/>
      <c r="Q35" s="2"/>
      <c r="R35" s="2"/>
      <c r="S35" s="2"/>
      <c r="T35" s="2"/>
      <c r="U35" s="2"/>
      <c r="V35" s="2"/>
      <c r="W35" s="2"/>
      <c r="X35" s="2"/>
      <c r="Y35" s="2"/>
      <c r="Z35" s="2"/>
      <c r="AA35" s="2"/>
      <c r="AB35" s="2"/>
    </row>
    <row r="36" spans="1:28" s="1" customFormat="1">
      <c r="A36" s="7"/>
      <c r="E36" s="5"/>
      <c r="Q36" s="2"/>
      <c r="R36" s="2"/>
      <c r="S36" s="2"/>
      <c r="T36" s="2"/>
      <c r="U36" s="2"/>
      <c r="V36" s="2"/>
      <c r="W36" s="2"/>
      <c r="X36" s="2"/>
      <c r="Y36" s="2"/>
      <c r="Z36" s="2"/>
      <c r="AA36" s="2"/>
      <c r="AB36" s="2"/>
    </row>
    <row r="37" spans="1:28" s="1" customFormat="1">
      <c r="A37" s="7"/>
      <c r="E37" s="5"/>
      <c r="Q37" s="2"/>
      <c r="R37" s="2"/>
      <c r="S37" s="2"/>
      <c r="T37" s="2"/>
      <c r="U37" s="2"/>
      <c r="V37" s="2"/>
      <c r="W37" s="2"/>
      <c r="X37" s="2"/>
      <c r="Y37" s="2"/>
      <c r="Z37" s="2"/>
      <c r="AA37" s="2"/>
      <c r="AB37" s="2"/>
    </row>
    <row r="38" spans="1:28" s="1" customFormat="1">
      <c r="A38" s="7"/>
      <c r="E38" s="5"/>
      <c r="Q38" s="2"/>
      <c r="R38" s="2"/>
      <c r="S38" s="2"/>
      <c r="T38" s="2"/>
      <c r="U38" s="2"/>
      <c r="V38" s="2"/>
      <c r="W38" s="2"/>
      <c r="X38" s="2"/>
      <c r="Y38" s="2"/>
      <c r="Z38" s="2"/>
      <c r="AA38" s="2"/>
      <c r="AB38" s="2"/>
    </row>
    <row r="39" spans="1:28" s="1" customFormat="1">
      <c r="A39" s="7"/>
      <c r="E39" s="5"/>
      <c r="Q39" s="2"/>
      <c r="R39" s="2"/>
      <c r="S39" s="2"/>
      <c r="T39" s="2"/>
      <c r="U39" s="2"/>
      <c r="V39" s="2"/>
      <c r="W39" s="2"/>
      <c r="X39" s="2"/>
      <c r="Y39" s="2"/>
      <c r="Z39" s="2"/>
      <c r="AA39" s="2"/>
      <c r="AB39" s="2"/>
    </row>
    <row r="40" spans="1:28" s="1" customFormat="1">
      <c r="A40" s="7"/>
      <c r="E40" s="5"/>
      <c r="Q40" s="2"/>
      <c r="R40" s="2"/>
      <c r="S40" s="2"/>
      <c r="T40" s="2"/>
      <c r="U40" s="2"/>
      <c r="V40" s="2"/>
      <c r="W40" s="2"/>
      <c r="X40" s="2"/>
      <c r="Y40" s="2"/>
      <c r="Z40" s="2"/>
      <c r="AA40" s="2"/>
      <c r="AB40" s="2"/>
    </row>
    <row r="41" spans="1:28" s="1" customFormat="1">
      <c r="A41" s="7"/>
      <c r="E41" s="5"/>
      <c r="Q41" s="2"/>
      <c r="R41" s="2"/>
      <c r="S41" s="2"/>
      <c r="T41" s="2"/>
      <c r="U41" s="2"/>
      <c r="V41" s="2"/>
      <c r="W41" s="2"/>
      <c r="X41" s="2"/>
      <c r="Y41" s="2"/>
      <c r="Z41" s="2"/>
      <c r="AA41" s="2"/>
      <c r="AB41" s="2"/>
    </row>
    <row r="42" spans="1:28" s="1" customFormat="1">
      <c r="A42" s="7"/>
      <c r="E42" s="5"/>
      <c r="Q42" s="2"/>
      <c r="R42" s="2"/>
      <c r="S42" s="2"/>
      <c r="T42" s="2"/>
      <c r="U42" s="2"/>
      <c r="V42" s="2"/>
      <c r="W42" s="2"/>
      <c r="X42" s="2"/>
      <c r="Y42" s="2"/>
      <c r="Z42" s="2"/>
      <c r="AA42" s="2"/>
      <c r="AB42" s="2"/>
    </row>
    <row r="43" spans="1:28" s="1" customFormat="1">
      <c r="A43" s="7"/>
      <c r="E43" s="5"/>
      <c r="Q43" s="2"/>
      <c r="R43" s="2"/>
      <c r="S43" s="2"/>
      <c r="T43" s="2"/>
      <c r="U43" s="2"/>
      <c r="V43" s="2"/>
      <c r="W43" s="2"/>
      <c r="X43" s="2"/>
      <c r="Y43" s="2"/>
      <c r="Z43" s="2"/>
      <c r="AA43" s="2"/>
      <c r="AB43" s="2"/>
    </row>
    <row r="44" spans="1:28" s="1" customFormat="1">
      <c r="A44" s="7"/>
      <c r="E44" s="5"/>
      <c r="Q44" s="2"/>
      <c r="R44" s="2"/>
      <c r="S44" s="2"/>
      <c r="T44" s="2"/>
      <c r="U44" s="2"/>
      <c r="V44" s="2"/>
      <c r="W44" s="2"/>
      <c r="X44" s="2"/>
      <c r="Y44" s="2"/>
      <c r="Z44" s="2"/>
      <c r="AA44" s="2"/>
      <c r="AB44" s="2"/>
    </row>
    <row r="45" spans="1:28" s="1" customFormat="1">
      <c r="A45" s="7"/>
      <c r="E45" s="5"/>
      <c r="Q45" s="2"/>
      <c r="R45" s="2"/>
      <c r="S45" s="2"/>
      <c r="T45" s="2"/>
      <c r="U45" s="2"/>
      <c r="V45" s="2"/>
      <c r="W45" s="2"/>
      <c r="X45" s="2"/>
      <c r="Y45" s="2"/>
      <c r="Z45" s="2"/>
      <c r="AA45" s="2"/>
      <c r="AB45" s="2"/>
    </row>
    <row r="46" spans="1:28" s="1" customFormat="1">
      <c r="A46" s="7"/>
      <c r="E46" s="5"/>
      <c r="Q46" s="2"/>
      <c r="R46" s="2"/>
      <c r="S46" s="2"/>
      <c r="T46" s="2"/>
      <c r="U46" s="2"/>
      <c r="V46" s="2"/>
      <c r="W46" s="2"/>
      <c r="X46" s="2"/>
      <c r="Y46" s="2"/>
      <c r="Z46" s="2"/>
      <c r="AA46" s="2"/>
      <c r="AB46" s="2"/>
    </row>
    <row r="47" spans="1:28" s="1" customFormat="1">
      <c r="A47" s="7"/>
      <c r="E47" s="5"/>
      <c r="Q47" s="2"/>
      <c r="R47" s="2"/>
      <c r="S47" s="2"/>
      <c r="T47" s="2"/>
      <c r="U47" s="2"/>
      <c r="V47" s="2"/>
      <c r="W47" s="2"/>
      <c r="X47" s="2"/>
      <c r="Y47" s="2"/>
      <c r="Z47" s="2"/>
      <c r="AA47" s="2"/>
      <c r="AB47" s="2"/>
    </row>
    <row r="48" spans="1:28" s="1" customFormat="1">
      <c r="A48" s="7"/>
      <c r="E48" s="5"/>
      <c r="Q48" s="2"/>
      <c r="R48" s="2"/>
      <c r="S48" s="2"/>
      <c r="T48" s="2"/>
      <c r="U48" s="2"/>
      <c r="V48" s="2"/>
      <c r="W48" s="2"/>
      <c r="X48" s="2"/>
      <c r="Y48" s="2"/>
      <c r="Z48" s="2"/>
      <c r="AA48" s="2"/>
      <c r="AB48" s="2"/>
    </row>
  </sheetData>
  <sortState ref="B10:H15">
    <sortCondition ref="F9:F15"/>
  </sortState>
  <mergeCells count="18">
    <mergeCell ref="B2:B4"/>
    <mergeCell ref="B8:B9"/>
    <mergeCell ref="D8:D9"/>
    <mergeCell ref="G8:G9"/>
    <mergeCell ref="B5:C6"/>
    <mergeCell ref="D5:G6"/>
    <mergeCell ref="D7:G7"/>
    <mergeCell ref="B7:C7"/>
    <mergeCell ref="H2:K7"/>
    <mergeCell ref="I8:I9"/>
    <mergeCell ref="H8:H9"/>
    <mergeCell ref="C2:E4"/>
    <mergeCell ref="J8:J9"/>
    <mergeCell ref="F8:F9"/>
    <mergeCell ref="K8:K9"/>
    <mergeCell ref="C8:C9"/>
    <mergeCell ref="F2:G4"/>
    <mergeCell ref="E8:E9"/>
  </mergeCells>
  <phoneticPr fontId="4" type="noConversion"/>
  <dataValidations count="1">
    <dataValidation type="list" allowBlank="1" showInputMessage="1" showErrorMessage="1" sqref="F10:F25">
      <formula1>$IQ$2:$IQ$8</formula1>
    </dataValidation>
  </dataValidations>
  <pageMargins left="0.19" right="0.12" top="0.27" bottom="0.16" header="0" footer="0"/>
  <pageSetup scale="87"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indexed="10"/>
    <pageSetUpPr fitToPage="1"/>
  </sheetPr>
  <dimension ref="A1:IQ45"/>
  <sheetViews>
    <sheetView zoomScale="80" zoomScaleNormal="80" workbookViewId="0">
      <selection sqref="A1:L26"/>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row>
    <row r="2" spans="1:251" ht="12.75" customHeight="1">
      <c r="A2" s="7"/>
      <c r="B2" s="47"/>
      <c r="C2" s="47" t="s">
        <v>21</v>
      </c>
      <c r="D2" s="48"/>
      <c r="E2" s="48"/>
      <c r="F2" s="61">
        <v>39763</v>
      </c>
      <c r="G2" s="81"/>
      <c r="H2" s="86"/>
      <c r="I2" s="87"/>
      <c r="J2" s="87"/>
      <c r="K2" s="87"/>
      <c r="L2" s="7"/>
      <c r="IQ2" t="s">
        <v>10</v>
      </c>
    </row>
    <row r="3" spans="1:251" ht="12.75" customHeight="1">
      <c r="A3" s="7"/>
      <c r="B3" s="49"/>
      <c r="C3" s="49"/>
      <c r="D3" s="50"/>
      <c r="E3" s="50"/>
      <c r="F3" s="82"/>
      <c r="G3" s="83"/>
      <c r="H3" s="87"/>
      <c r="I3" s="87"/>
      <c r="J3" s="87"/>
      <c r="K3" s="87"/>
      <c r="L3" s="7"/>
      <c r="IQ3" t="s">
        <v>11</v>
      </c>
    </row>
    <row r="4" spans="1:251" ht="24" customHeight="1" thickBot="1">
      <c r="A4" s="7"/>
      <c r="B4" s="51"/>
      <c r="C4" s="51"/>
      <c r="D4" s="52"/>
      <c r="E4" s="52"/>
      <c r="F4" s="84"/>
      <c r="G4" s="85"/>
      <c r="H4" s="87"/>
      <c r="I4" s="87"/>
      <c r="J4" s="87"/>
      <c r="K4" s="87"/>
      <c r="L4" s="7"/>
      <c r="IQ4" t="s">
        <v>12</v>
      </c>
    </row>
    <row r="5" spans="1:251">
      <c r="A5" s="7"/>
      <c r="B5" s="72" t="s">
        <v>52</v>
      </c>
      <c r="C5" s="73"/>
      <c r="D5" s="72" t="s">
        <v>24</v>
      </c>
      <c r="E5" s="76"/>
      <c r="F5" s="76"/>
      <c r="G5" s="73"/>
      <c r="H5" s="87"/>
      <c r="I5" s="87"/>
      <c r="J5" s="87"/>
      <c r="K5" s="87"/>
      <c r="L5" s="7"/>
      <c r="IQ5" t="s">
        <v>13</v>
      </c>
    </row>
    <row r="6" spans="1:251" ht="13.5" thickBot="1">
      <c r="A6" s="7"/>
      <c r="B6" s="74"/>
      <c r="C6" s="75"/>
      <c r="D6" s="74"/>
      <c r="E6" s="77"/>
      <c r="F6" s="77"/>
      <c r="G6" s="75"/>
      <c r="H6" s="87"/>
      <c r="I6" s="87"/>
      <c r="J6" s="87"/>
      <c r="K6" s="87"/>
      <c r="L6" s="7"/>
      <c r="IQ6" t="s">
        <v>14</v>
      </c>
    </row>
    <row r="7" spans="1:251" ht="18" customHeight="1" thickBot="1">
      <c r="A7" s="7"/>
      <c r="B7" s="88" t="s">
        <v>54</v>
      </c>
      <c r="C7" s="89"/>
      <c r="D7" s="88" t="s">
        <v>53</v>
      </c>
      <c r="E7" s="90"/>
      <c r="F7" s="90"/>
      <c r="G7" s="89"/>
      <c r="H7" s="87"/>
      <c r="I7" s="87"/>
      <c r="J7" s="87"/>
      <c r="K7" s="87"/>
      <c r="L7" s="7"/>
      <c r="IQ7" t="s">
        <v>15</v>
      </c>
    </row>
    <row r="8" spans="1:251" ht="13.5" thickBot="1">
      <c r="A8" s="7"/>
      <c r="B8" s="55" t="s">
        <v>20</v>
      </c>
      <c r="C8" s="59" t="s">
        <v>0</v>
      </c>
      <c r="D8" s="71" t="s">
        <v>1</v>
      </c>
      <c r="E8" s="67" t="s">
        <v>2</v>
      </c>
      <c r="F8" s="55" t="s">
        <v>3</v>
      </c>
      <c r="G8" s="71" t="s">
        <v>4</v>
      </c>
      <c r="H8" s="45" t="s">
        <v>6</v>
      </c>
      <c r="I8" s="45" t="s">
        <v>7</v>
      </c>
      <c r="J8" s="53" t="s">
        <v>9</v>
      </c>
      <c r="K8" s="57" t="s">
        <v>8</v>
      </c>
      <c r="L8" s="7"/>
      <c r="IQ8" t="s">
        <v>5</v>
      </c>
    </row>
    <row r="9" spans="1:251" ht="13.5" thickBot="1">
      <c r="A9" s="7"/>
      <c r="B9" s="56"/>
      <c r="C9" s="60"/>
      <c r="D9" s="71"/>
      <c r="E9" s="67"/>
      <c r="F9" s="56"/>
      <c r="G9" s="71"/>
      <c r="H9" s="46"/>
      <c r="I9" s="46"/>
      <c r="J9" s="54"/>
      <c r="K9" s="58" t="s">
        <v>8</v>
      </c>
      <c r="L9" s="7"/>
    </row>
    <row r="10" spans="1:251" ht="46.5" customHeight="1" thickBot="1">
      <c r="A10" s="7"/>
      <c r="B10" s="11">
        <v>1</v>
      </c>
      <c r="C10" s="21" t="s">
        <v>158</v>
      </c>
      <c r="D10" s="12" t="s">
        <v>55</v>
      </c>
      <c r="E10" s="13">
        <v>1</v>
      </c>
      <c r="F10" s="14" t="s">
        <v>11</v>
      </c>
      <c r="G10" s="13">
        <v>10</v>
      </c>
      <c r="H10" s="15">
        <f t="shared" ref="H10:H22" si="0">IF($F10="Anual",+(G10*$E10)/60/285.75,IF($F10="Semestral",+(G10*$E10)/60/142.875,IF($F10="Mensual",G10*$E10/60/23.8125,IF($F10="Semanal",(G10*$E10/60/5.5625),IF($F10="Trimestral",(G10*$E10/60/71.4375),IF($F10="Diaria",(G10*$E10/60),IF($F10="Quincenal",(G10*$E10/60/12.125),"no datos")))))))</f>
        <v>2.9962546816479398E-2</v>
      </c>
      <c r="I10" s="16">
        <f>H10</f>
        <v>2.9962546816479398E-2</v>
      </c>
      <c r="J10" s="17">
        <f t="shared" ref="J10:J22" si="1">I10/$H$23</f>
        <v>3.7527852703178126E-3</v>
      </c>
      <c r="K10" s="18" t="s">
        <v>16</v>
      </c>
      <c r="L10" s="7"/>
    </row>
    <row r="11" spans="1:251" ht="27" customHeight="1" thickBot="1">
      <c r="A11" s="7"/>
      <c r="B11" s="11"/>
      <c r="C11" s="19" t="s">
        <v>56</v>
      </c>
      <c r="D11" s="12" t="s">
        <v>57</v>
      </c>
      <c r="E11" s="13">
        <v>1</v>
      </c>
      <c r="F11" s="14" t="s">
        <v>10</v>
      </c>
      <c r="G11" s="13">
        <v>15</v>
      </c>
      <c r="H11" s="15">
        <f t="shared" si="0"/>
        <v>0.25</v>
      </c>
      <c r="I11" s="16">
        <f t="shared" ref="I11:I22" si="2">H11+I10</f>
        <v>0.27996254681647942</v>
      </c>
      <c r="J11" s="17">
        <f t="shared" si="1"/>
        <v>3.5065087369532066E-2</v>
      </c>
      <c r="K11" s="18" t="s">
        <v>16</v>
      </c>
      <c r="L11" s="7"/>
    </row>
    <row r="12" spans="1:251" ht="30" customHeight="1" thickBot="1">
      <c r="A12" s="7"/>
      <c r="B12" s="11">
        <v>3</v>
      </c>
      <c r="C12" s="21" t="s">
        <v>105</v>
      </c>
      <c r="D12" s="12" t="s">
        <v>34</v>
      </c>
      <c r="E12" s="13">
        <v>1</v>
      </c>
      <c r="F12" s="14" t="s">
        <v>11</v>
      </c>
      <c r="G12" s="13">
        <v>10</v>
      </c>
      <c r="H12" s="15">
        <f t="shared" si="0"/>
        <v>2.9962546816479398E-2</v>
      </c>
      <c r="I12" s="16">
        <f t="shared" si="2"/>
        <v>0.30992509363295884</v>
      </c>
      <c r="J12" s="17">
        <f t="shared" si="1"/>
        <v>3.8817872639849885E-2</v>
      </c>
      <c r="K12" s="18" t="s">
        <v>16</v>
      </c>
      <c r="L12" s="7"/>
    </row>
    <row r="13" spans="1:251" ht="31.5" customHeight="1" thickBot="1">
      <c r="A13" s="7"/>
      <c r="B13" s="11">
        <v>4</v>
      </c>
      <c r="C13" s="19" t="s">
        <v>58</v>
      </c>
      <c r="D13" s="12" t="s">
        <v>59</v>
      </c>
      <c r="E13" s="13">
        <v>1</v>
      </c>
      <c r="F13" s="14" t="s">
        <v>11</v>
      </c>
      <c r="G13" s="13">
        <v>10</v>
      </c>
      <c r="H13" s="15">
        <f t="shared" si="0"/>
        <v>2.9962546816479398E-2</v>
      </c>
      <c r="I13" s="16">
        <f t="shared" si="2"/>
        <v>0.33988764044943826</v>
      </c>
      <c r="J13" s="17">
        <f t="shared" si="1"/>
        <v>4.2570657910167703E-2</v>
      </c>
      <c r="K13" s="18" t="s">
        <v>16</v>
      </c>
      <c r="L13" s="7"/>
    </row>
    <row r="14" spans="1:251" ht="26.25" customHeight="1" thickBot="1">
      <c r="A14" s="7"/>
      <c r="B14" s="11">
        <v>5</v>
      </c>
      <c r="C14" s="19" t="s">
        <v>60</v>
      </c>
      <c r="D14" s="12" t="s">
        <v>45</v>
      </c>
      <c r="E14" s="13">
        <v>1</v>
      </c>
      <c r="F14" s="20" t="s">
        <v>10</v>
      </c>
      <c r="G14" s="13">
        <v>180</v>
      </c>
      <c r="H14" s="15">
        <f t="shared" si="0"/>
        <v>3</v>
      </c>
      <c r="I14" s="16">
        <f t="shared" si="2"/>
        <v>3.3398876404494384</v>
      </c>
      <c r="J14" s="17">
        <f t="shared" si="1"/>
        <v>0.41831828310073876</v>
      </c>
      <c r="K14" s="18" t="s">
        <v>16</v>
      </c>
      <c r="L14" s="7"/>
    </row>
    <row r="15" spans="1:251" ht="27" customHeight="1" thickBot="1">
      <c r="A15" s="7"/>
      <c r="B15" s="11">
        <v>7</v>
      </c>
      <c r="C15" s="21" t="s">
        <v>61</v>
      </c>
      <c r="D15" s="12" t="s">
        <v>62</v>
      </c>
      <c r="E15" s="12">
        <v>1</v>
      </c>
      <c r="F15" s="20" t="s">
        <v>10</v>
      </c>
      <c r="G15" s="13">
        <v>45</v>
      </c>
      <c r="H15" s="15">
        <f t="shared" si="0"/>
        <v>0.75</v>
      </c>
      <c r="I15" s="16">
        <f t="shared" si="2"/>
        <v>4.0898876404494384</v>
      </c>
      <c r="J15" s="17">
        <f t="shared" si="1"/>
        <v>0.51225518939838155</v>
      </c>
      <c r="K15" s="18" t="s">
        <v>16</v>
      </c>
      <c r="L15" s="7"/>
    </row>
    <row r="16" spans="1:251" ht="20.100000000000001" customHeight="1" thickBot="1">
      <c r="A16" s="7"/>
      <c r="B16" s="11">
        <v>6</v>
      </c>
      <c r="C16" s="21" t="s">
        <v>63</v>
      </c>
      <c r="D16" s="22" t="s">
        <v>64</v>
      </c>
      <c r="E16" s="12">
        <v>1</v>
      </c>
      <c r="F16" s="20" t="s">
        <v>11</v>
      </c>
      <c r="G16" s="13">
        <v>45</v>
      </c>
      <c r="H16" s="15">
        <f t="shared" si="0"/>
        <v>0.1348314606741573</v>
      </c>
      <c r="I16" s="16">
        <f t="shared" si="2"/>
        <v>4.2247191011235961</v>
      </c>
      <c r="J16" s="17">
        <f t="shared" si="1"/>
        <v>0.5291427231148117</v>
      </c>
      <c r="K16" s="18" t="s">
        <v>16</v>
      </c>
      <c r="L16" s="7"/>
    </row>
    <row r="17" spans="1:28" ht="27" customHeight="1" thickBot="1">
      <c r="A17" s="7"/>
      <c r="B17" s="11">
        <v>8</v>
      </c>
      <c r="C17" s="21" t="s">
        <v>65</v>
      </c>
      <c r="D17" s="12" t="s">
        <v>62</v>
      </c>
      <c r="E17" s="13">
        <v>1</v>
      </c>
      <c r="F17" s="14" t="s">
        <v>11</v>
      </c>
      <c r="G17" s="13">
        <v>30</v>
      </c>
      <c r="H17" s="15">
        <f t="shared" si="0"/>
        <v>8.98876404494382E-2</v>
      </c>
      <c r="I17" s="16">
        <f t="shared" si="2"/>
        <v>4.3146067415730345</v>
      </c>
      <c r="J17" s="17">
        <f t="shared" si="1"/>
        <v>0.54040107892576517</v>
      </c>
      <c r="K17" s="23" t="s">
        <v>16</v>
      </c>
      <c r="L17" s="7"/>
    </row>
    <row r="18" spans="1:28" ht="26.25" customHeight="1" thickBot="1">
      <c r="A18" s="7"/>
      <c r="B18" s="11">
        <v>9</v>
      </c>
      <c r="C18" s="19" t="s">
        <v>66</v>
      </c>
      <c r="D18" s="12" t="s">
        <v>161</v>
      </c>
      <c r="E18" s="13">
        <v>3</v>
      </c>
      <c r="F18" s="14" t="s">
        <v>10</v>
      </c>
      <c r="G18" s="13">
        <v>25</v>
      </c>
      <c r="H18" s="15">
        <f t="shared" si="0"/>
        <v>1.25</v>
      </c>
      <c r="I18" s="16">
        <f t="shared" si="2"/>
        <v>5.5646067415730345</v>
      </c>
      <c r="J18" s="17">
        <f t="shared" si="1"/>
        <v>0.69696258942183642</v>
      </c>
      <c r="K18" s="23" t="s">
        <v>16</v>
      </c>
      <c r="L18" s="7"/>
    </row>
    <row r="19" spans="1:28" ht="36" customHeight="1" thickBot="1">
      <c r="A19" s="7"/>
      <c r="B19" s="11">
        <v>10</v>
      </c>
      <c r="C19" s="21" t="s">
        <v>67</v>
      </c>
      <c r="D19" s="12" t="s">
        <v>68</v>
      </c>
      <c r="E19" s="13">
        <v>3</v>
      </c>
      <c r="F19" s="14" t="s">
        <v>10</v>
      </c>
      <c r="G19" s="13">
        <v>40</v>
      </c>
      <c r="H19" s="15">
        <f t="shared" si="0"/>
        <v>2</v>
      </c>
      <c r="I19" s="16">
        <f t="shared" si="2"/>
        <v>7.5646067415730345</v>
      </c>
      <c r="J19" s="17">
        <f t="shared" si="1"/>
        <v>0.94746100621555052</v>
      </c>
      <c r="K19" s="23" t="s">
        <v>17</v>
      </c>
      <c r="L19" s="7"/>
    </row>
    <row r="20" spans="1:28" ht="39" customHeight="1" thickBot="1">
      <c r="A20" s="7"/>
      <c r="B20" s="11">
        <v>11</v>
      </c>
      <c r="C20" s="21" t="s">
        <v>69</v>
      </c>
      <c r="D20" s="12" t="s">
        <v>70</v>
      </c>
      <c r="E20" s="13">
        <v>1</v>
      </c>
      <c r="F20" s="14" t="s">
        <v>11</v>
      </c>
      <c r="G20" s="13">
        <v>35</v>
      </c>
      <c r="H20" s="15">
        <f t="shared" si="0"/>
        <v>0.10486891385767791</v>
      </c>
      <c r="I20" s="16">
        <f t="shared" si="2"/>
        <v>7.6694756554307126</v>
      </c>
      <c r="J20" s="17">
        <f t="shared" si="1"/>
        <v>0.96059575466166292</v>
      </c>
      <c r="K20" s="23" t="s">
        <v>18</v>
      </c>
      <c r="L20" s="7"/>
    </row>
    <row r="21" spans="1:28" ht="36.75" customHeight="1" thickBot="1">
      <c r="A21" s="7"/>
      <c r="B21" s="11">
        <v>12</v>
      </c>
      <c r="C21" s="21" t="s">
        <v>71</v>
      </c>
      <c r="D21" s="12" t="s">
        <v>162</v>
      </c>
      <c r="E21" s="13">
        <v>1</v>
      </c>
      <c r="F21" s="14" t="s">
        <v>11</v>
      </c>
      <c r="G21" s="13">
        <v>60</v>
      </c>
      <c r="H21" s="15">
        <f t="shared" si="0"/>
        <v>0.1797752808988764</v>
      </c>
      <c r="I21" s="16">
        <f t="shared" si="2"/>
        <v>7.8492509363295895</v>
      </c>
      <c r="J21" s="17">
        <f t="shared" si="1"/>
        <v>0.98311246628356985</v>
      </c>
      <c r="K21" s="23" t="s">
        <v>18</v>
      </c>
      <c r="L21" s="7"/>
    </row>
    <row r="22" spans="1:28" ht="31.5" customHeight="1" thickBot="1">
      <c r="A22" s="7"/>
      <c r="B22" s="11">
        <v>13</v>
      </c>
      <c r="C22" s="21" t="s">
        <v>159</v>
      </c>
      <c r="D22" s="12" t="s">
        <v>160</v>
      </c>
      <c r="E22" s="13">
        <v>3</v>
      </c>
      <c r="F22" s="14" t="s">
        <v>11</v>
      </c>
      <c r="G22" s="13">
        <v>15</v>
      </c>
      <c r="H22" s="15">
        <f t="shared" si="0"/>
        <v>0.1348314606741573</v>
      </c>
      <c r="I22" s="16">
        <f t="shared" si="2"/>
        <v>7.9840823970037471</v>
      </c>
      <c r="J22" s="17">
        <f t="shared" si="1"/>
        <v>1</v>
      </c>
      <c r="K22" s="23" t="s">
        <v>18</v>
      </c>
      <c r="L22" s="7"/>
    </row>
    <row r="23" spans="1:28" ht="20.100000000000001" customHeight="1" thickBot="1">
      <c r="A23" s="7"/>
      <c r="B23" s="11"/>
      <c r="C23" s="14"/>
      <c r="D23" s="14"/>
      <c r="E23" s="13"/>
      <c r="F23" s="14"/>
      <c r="G23" s="14"/>
      <c r="H23" s="26">
        <f>SUM(H10:H22)</f>
        <v>7.9840823970037471</v>
      </c>
      <c r="I23" s="14"/>
      <c r="J23" s="14"/>
      <c r="K23" s="27"/>
      <c r="L23" s="7"/>
    </row>
    <row r="24" spans="1:28" s="1" customFormat="1">
      <c r="A24" s="7"/>
      <c r="B24" s="7"/>
      <c r="C24" s="32" t="s">
        <v>19</v>
      </c>
      <c r="D24" s="7"/>
      <c r="E24" s="28"/>
      <c r="F24" s="7"/>
      <c r="G24" s="7"/>
      <c r="H24" s="7"/>
      <c r="I24" s="7"/>
      <c r="J24" s="7"/>
      <c r="K24" s="7"/>
      <c r="L24" s="7"/>
      <c r="Q24" s="2"/>
      <c r="R24" s="2"/>
      <c r="S24" s="2"/>
      <c r="T24" s="2"/>
      <c r="U24" s="2"/>
      <c r="V24" s="2"/>
      <c r="W24" s="2"/>
      <c r="X24" s="2"/>
      <c r="Y24" s="2"/>
      <c r="Z24" s="2"/>
      <c r="AA24" s="2"/>
      <c r="AB24" s="2"/>
    </row>
    <row r="25" spans="1:28" s="1" customFormat="1">
      <c r="A25" s="7"/>
      <c r="B25" s="7"/>
      <c r="C25" s="7"/>
      <c r="D25" s="7"/>
      <c r="E25" s="28"/>
      <c r="F25" s="7"/>
      <c r="G25" s="7"/>
      <c r="H25" s="7"/>
      <c r="I25" s="7"/>
      <c r="J25" s="7"/>
      <c r="K25" s="7"/>
      <c r="L25" s="7"/>
      <c r="Q25" s="2"/>
      <c r="R25" s="2"/>
      <c r="S25" s="2"/>
      <c r="T25" s="2"/>
      <c r="U25" s="2"/>
      <c r="V25" s="2"/>
      <c r="W25" s="2"/>
      <c r="X25" s="2"/>
      <c r="Y25" s="2"/>
      <c r="Z25" s="2"/>
      <c r="AA25" s="2"/>
      <c r="AB25" s="2"/>
    </row>
    <row r="26" spans="1:28" s="1" customFormat="1">
      <c r="A26" s="7"/>
      <c r="B26" s="7"/>
      <c r="C26" s="7"/>
      <c r="D26" s="7"/>
      <c r="E26" s="28"/>
      <c r="F26" s="7"/>
      <c r="G26" s="7"/>
      <c r="H26" s="7"/>
      <c r="I26" s="7"/>
      <c r="J26" s="7"/>
      <c r="K26" s="7"/>
      <c r="L26" s="7"/>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E29" s="5"/>
      <c r="Q29" s="2"/>
      <c r="R29" s="2"/>
      <c r="S29" s="2"/>
      <c r="T29" s="2"/>
      <c r="U29" s="2"/>
      <c r="V29" s="2"/>
      <c r="W29" s="2"/>
      <c r="X29" s="2"/>
      <c r="Y29" s="2"/>
      <c r="Z29" s="2"/>
      <c r="AA29" s="2"/>
      <c r="AB29" s="2"/>
    </row>
    <row r="30" spans="1:28" s="1" customFormat="1">
      <c r="C30" s="3"/>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row r="42" spans="5:28" s="1" customFormat="1">
      <c r="E42" s="5"/>
      <c r="Q42" s="2"/>
      <c r="R42" s="2"/>
      <c r="S42" s="2"/>
      <c r="T42" s="2"/>
      <c r="U42" s="2"/>
      <c r="V42" s="2"/>
      <c r="W42" s="2"/>
      <c r="X42" s="2"/>
      <c r="Y42" s="2"/>
      <c r="Z42" s="2"/>
      <c r="AA42" s="2"/>
      <c r="AB42" s="2"/>
    </row>
    <row r="43" spans="5:28" s="1" customFormat="1">
      <c r="E43" s="5"/>
      <c r="Q43" s="2"/>
      <c r="R43" s="2"/>
      <c r="S43" s="2"/>
      <c r="T43" s="2"/>
      <c r="U43" s="2"/>
      <c r="V43" s="2"/>
      <c r="W43" s="2"/>
      <c r="X43" s="2"/>
      <c r="Y43" s="2"/>
      <c r="Z43" s="2"/>
      <c r="AA43" s="2"/>
      <c r="AB43" s="2"/>
    </row>
    <row r="44" spans="5:28" s="1" customFormat="1">
      <c r="E44" s="5"/>
      <c r="Q44" s="2"/>
      <c r="R44" s="2"/>
      <c r="S44" s="2"/>
      <c r="T44" s="2"/>
      <c r="U44" s="2"/>
      <c r="V44" s="2"/>
      <c r="W44" s="2"/>
      <c r="X44" s="2"/>
      <c r="Y44" s="2"/>
      <c r="Z44" s="2"/>
      <c r="AA44" s="2"/>
      <c r="AB44" s="2"/>
    </row>
    <row r="45" spans="5:28" s="1" customFormat="1">
      <c r="E45" s="5"/>
      <c r="Q45" s="2"/>
      <c r="R45" s="2"/>
      <c r="S45" s="2"/>
      <c r="T45" s="2"/>
      <c r="U45" s="2"/>
      <c r="V45" s="2"/>
      <c r="W45" s="2"/>
      <c r="X45" s="2"/>
      <c r="Y45" s="2"/>
      <c r="Z45" s="2"/>
      <c r="AA45" s="2"/>
      <c r="AB45"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22">
      <formula1>$IQ$2:$IQ$8</formula1>
    </dataValidation>
  </dataValidations>
  <pageMargins left="0.19" right="0.12" top="0.27" bottom="0.16" header="0" footer="0"/>
  <pageSetup scale="8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IQ40"/>
  <sheetViews>
    <sheetView zoomScale="57" zoomScaleNormal="57" workbookViewId="0">
      <selection activeCell="B2" sqref="B2:G6"/>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4.57031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row>
    <row r="2" spans="1:251" ht="12.75" customHeight="1">
      <c r="A2" s="7"/>
      <c r="B2" s="47"/>
      <c r="C2" s="47" t="s">
        <v>21</v>
      </c>
      <c r="D2" s="48"/>
      <c r="E2" s="48"/>
      <c r="F2" s="61">
        <v>39763</v>
      </c>
      <c r="G2" s="81"/>
      <c r="H2" s="86"/>
      <c r="I2" s="87"/>
      <c r="J2" s="87"/>
      <c r="K2" s="87"/>
      <c r="L2" s="7"/>
      <c r="IQ2" t="s">
        <v>10</v>
      </c>
    </row>
    <row r="3" spans="1:251" ht="12.75" customHeight="1">
      <c r="A3" s="7"/>
      <c r="B3" s="49"/>
      <c r="C3" s="49"/>
      <c r="D3" s="50"/>
      <c r="E3" s="50"/>
      <c r="F3" s="82"/>
      <c r="G3" s="83"/>
      <c r="H3" s="87"/>
      <c r="I3" s="87"/>
      <c r="J3" s="87"/>
      <c r="K3" s="87"/>
      <c r="L3" s="7"/>
      <c r="IQ3" t="s">
        <v>11</v>
      </c>
    </row>
    <row r="4" spans="1:251" ht="24" customHeight="1" thickBot="1">
      <c r="A4" s="7"/>
      <c r="B4" s="51"/>
      <c r="C4" s="51"/>
      <c r="D4" s="52"/>
      <c r="E4" s="52"/>
      <c r="F4" s="84"/>
      <c r="G4" s="85"/>
      <c r="H4" s="87"/>
      <c r="I4" s="87"/>
      <c r="J4" s="87"/>
      <c r="K4" s="87"/>
      <c r="L4" s="7"/>
      <c r="IQ4" t="s">
        <v>12</v>
      </c>
    </row>
    <row r="5" spans="1:251">
      <c r="A5" s="7"/>
      <c r="B5" s="72" t="s">
        <v>73</v>
      </c>
      <c r="C5" s="73"/>
      <c r="D5" s="72" t="s">
        <v>24</v>
      </c>
      <c r="E5" s="76"/>
      <c r="F5" s="76"/>
      <c r="G5" s="73"/>
      <c r="H5" s="87"/>
      <c r="I5" s="87"/>
      <c r="J5" s="87"/>
      <c r="K5" s="87"/>
      <c r="L5" s="7"/>
      <c r="IQ5" t="s">
        <v>13</v>
      </c>
    </row>
    <row r="6" spans="1:251" ht="17.25" customHeight="1" thickBot="1">
      <c r="A6" s="7"/>
      <c r="B6" s="74"/>
      <c r="C6" s="75"/>
      <c r="D6" s="74"/>
      <c r="E6" s="77"/>
      <c r="F6" s="77"/>
      <c r="G6" s="75"/>
      <c r="H6" s="87"/>
      <c r="I6" s="87"/>
      <c r="J6" s="87"/>
      <c r="K6" s="87"/>
      <c r="L6" s="7"/>
      <c r="IQ6" t="s">
        <v>14</v>
      </c>
    </row>
    <row r="7" spans="1:251" ht="18" customHeight="1" thickBot="1">
      <c r="A7" s="7"/>
      <c r="B7" s="88" t="s">
        <v>74</v>
      </c>
      <c r="C7" s="89"/>
      <c r="D7" s="88" t="s">
        <v>72</v>
      </c>
      <c r="E7" s="90"/>
      <c r="F7" s="91"/>
      <c r="G7" s="92"/>
      <c r="H7" s="87"/>
      <c r="I7" s="87"/>
      <c r="J7" s="87"/>
      <c r="K7" s="87"/>
      <c r="L7" s="7"/>
      <c r="IQ7" t="s">
        <v>15</v>
      </c>
    </row>
    <row r="8" spans="1:251" ht="13.5" thickBot="1">
      <c r="A8" s="7"/>
      <c r="B8" s="55" t="s">
        <v>20</v>
      </c>
      <c r="C8" s="59" t="s">
        <v>0</v>
      </c>
      <c r="D8" s="71" t="s">
        <v>1</v>
      </c>
      <c r="E8" s="67" t="s">
        <v>2</v>
      </c>
      <c r="F8" s="55" t="s">
        <v>3</v>
      </c>
      <c r="G8" s="71" t="s">
        <v>4</v>
      </c>
      <c r="H8" s="45" t="s">
        <v>6</v>
      </c>
      <c r="I8" s="45" t="s">
        <v>7</v>
      </c>
      <c r="J8" s="53" t="s">
        <v>9</v>
      </c>
      <c r="K8" s="57" t="s">
        <v>8</v>
      </c>
      <c r="L8" s="7"/>
      <c r="IQ8" t="s">
        <v>5</v>
      </c>
    </row>
    <row r="9" spans="1:251" ht="13.5" thickBot="1">
      <c r="A9" s="7"/>
      <c r="B9" s="56"/>
      <c r="C9" s="60"/>
      <c r="D9" s="71"/>
      <c r="E9" s="67"/>
      <c r="F9" s="56"/>
      <c r="G9" s="71"/>
      <c r="H9" s="46"/>
      <c r="I9" s="46"/>
      <c r="J9" s="54"/>
      <c r="K9" s="58" t="s">
        <v>8</v>
      </c>
      <c r="L9" s="7"/>
    </row>
    <row r="10" spans="1:251" ht="31.5" customHeight="1" thickBot="1">
      <c r="A10" s="7"/>
      <c r="B10" s="11">
        <v>1</v>
      </c>
      <c r="C10" s="19" t="s">
        <v>75</v>
      </c>
      <c r="D10" s="12" t="s">
        <v>76</v>
      </c>
      <c r="E10" s="13">
        <v>1</v>
      </c>
      <c r="F10" s="14" t="s">
        <v>11</v>
      </c>
      <c r="G10" s="13">
        <v>15</v>
      </c>
      <c r="H10" s="15">
        <f t="shared" ref="H10:H16" si="0">IF($F10="Anual",+(G10*$E10)/60/285.75,IF($F10="Semestral",+(G10*$E10)/60/142.875,IF($F10="Mensual",G10*$E10/60/23.8125,IF($F10="Semanal",(G10*$E10/60/5.5625),IF($F10="Trimestral",(G10*$E10/60/71.4375),IF($F10="Diaria",(G10*$E10/60),IF($F10="Quincenal",(G10*$E10/60/12.125),"no datos")))))))</f>
        <v>4.49438202247191E-2</v>
      </c>
      <c r="I10" s="16">
        <f>H10</f>
        <v>4.49438202247191E-2</v>
      </c>
      <c r="J10" s="17">
        <f t="shared" ref="J10:J16" si="1">I10/$H$17</f>
        <v>4.835297673012994E-3</v>
      </c>
      <c r="K10" s="18" t="s">
        <v>16</v>
      </c>
      <c r="L10" s="7"/>
    </row>
    <row r="11" spans="1:251" ht="27" customHeight="1" thickBot="1">
      <c r="A11" s="7"/>
      <c r="B11" s="11"/>
      <c r="C11" s="19" t="s">
        <v>77</v>
      </c>
      <c r="D11" s="12" t="s">
        <v>78</v>
      </c>
      <c r="E11" s="13">
        <v>4</v>
      </c>
      <c r="F11" s="14" t="s">
        <v>10</v>
      </c>
      <c r="G11" s="13">
        <v>40</v>
      </c>
      <c r="H11" s="15">
        <f t="shared" si="0"/>
        <v>2.6666666666666665</v>
      </c>
      <c r="I11" s="16">
        <f t="shared" ref="I11:I16" si="2">H11+I10</f>
        <v>2.7116104868913857</v>
      </c>
      <c r="J11" s="17">
        <f t="shared" si="1"/>
        <v>0.291729626271784</v>
      </c>
      <c r="K11" s="18" t="s">
        <v>16</v>
      </c>
      <c r="L11" s="7"/>
    </row>
    <row r="12" spans="1:251" ht="30" customHeight="1" thickBot="1">
      <c r="A12" s="7"/>
      <c r="B12" s="11">
        <v>3</v>
      </c>
      <c r="C12" s="19" t="s">
        <v>156</v>
      </c>
      <c r="D12" s="12" t="s">
        <v>79</v>
      </c>
      <c r="E12" s="13">
        <v>5</v>
      </c>
      <c r="F12" s="14" t="s">
        <v>10</v>
      </c>
      <c r="G12" s="13">
        <v>45</v>
      </c>
      <c r="H12" s="15">
        <f t="shared" si="0"/>
        <v>3.75</v>
      </c>
      <c r="I12" s="16">
        <f t="shared" si="2"/>
        <v>6.4616104868913862</v>
      </c>
      <c r="J12" s="17">
        <f t="shared" si="1"/>
        <v>0.69517477586380572</v>
      </c>
      <c r="K12" s="18" t="s">
        <v>16</v>
      </c>
      <c r="L12" s="7"/>
    </row>
    <row r="13" spans="1:251" ht="31.5" customHeight="1" thickBot="1">
      <c r="A13" s="7"/>
      <c r="B13" s="11">
        <v>4</v>
      </c>
      <c r="C13" s="19" t="s">
        <v>155</v>
      </c>
      <c r="D13" s="12" t="s">
        <v>80</v>
      </c>
      <c r="E13" s="13">
        <v>5</v>
      </c>
      <c r="F13" s="14" t="s">
        <v>10</v>
      </c>
      <c r="G13" s="13">
        <v>15</v>
      </c>
      <c r="H13" s="15">
        <f t="shared" si="0"/>
        <v>1.25</v>
      </c>
      <c r="I13" s="16">
        <f t="shared" si="2"/>
        <v>7.7116104868913862</v>
      </c>
      <c r="J13" s="17">
        <f t="shared" si="1"/>
        <v>0.82965649239447969</v>
      </c>
      <c r="K13" s="18" t="s">
        <v>17</v>
      </c>
      <c r="L13" s="7"/>
    </row>
    <row r="14" spans="1:251" ht="30" customHeight="1" thickBot="1">
      <c r="A14" s="7"/>
      <c r="B14" s="11">
        <v>5</v>
      </c>
      <c r="C14" s="19" t="s">
        <v>157</v>
      </c>
      <c r="D14" s="12" t="s">
        <v>81</v>
      </c>
      <c r="E14" s="13">
        <v>3</v>
      </c>
      <c r="F14" s="20" t="s">
        <v>10</v>
      </c>
      <c r="G14" s="13">
        <v>20</v>
      </c>
      <c r="H14" s="15">
        <f t="shared" si="0"/>
        <v>1</v>
      </c>
      <c r="I14" s="16">
        <f t="shared" si="2"/>
        <v>8.7116104868913862</v>
      </c>
      <c r="J14" s="17">
        <f t="shared" si="1"/>
        <v>0.93724186561901879</v>
      </c>
      <c r="K14" s="18" t="s">
        <v>17</v>
      </c>
      <c r="L14" s="7"/>
    </row>
    <row r="15" spans="1:251" ht="27" customHeight="1" thickBot="1">
      <c r="A15" s="7"/>
      <c r="B15" s="11">
        <v>7</v>
      </c>
      <c r="C15" s="21" t="s">
        <v>82</v>
      </c>
      <c r="D15" s="12" t="s">
        <v>83</v>
      </c>
      <c r="E15" s="12">
        <v>1</v>
      </c>
      <c r="F15" s="20" t="s">
        <v>10</v>
      </c>
      <c r="G15" s="13">
        <v>15</v>
      </c>
      <c r="H15" s="15">
        <f t="shared" si="0"/>
        <v>0.25</v>
      </c>
      <c r="I15" s="16">
        <f t="shared" si="2"/>
        <v>8.9616104868913862</v>
      </c>
      <c r="J15" s="17">
        <f t="shared" si="1"/>
        <v>0.96413820892515356</v>
      </c>
      <c r="K15" s="18" t="s">
        <v>18</v>
      </c>
      <c r="L15" s="7"/>
    </row>
    <row r="16" spans="1:251" ht="20.100000000000001" customHeight="1" thickBot="1">
      <c r="A16" s="7"/>
      <c r="B16" s="11">
        <v>6</v>
      </c>
      <c r="C16" s="19" t="s">
        <v>120</v>
      </c>
      <c r="D16" s="22" t="s">
        <v>84</v>
      </c>
      <c r="E16" s="12">
        <v>1</v>
      </c>
      <c r="F16" s="20" t="s">
        <v>10</v>
      </c>
      <c r="G16" s="13">
        <v>20</v>
      </c>
      <c r="H16" s="15">
        <f t="shared" si="0"/>
        <v>0.33333333333333331</v>
      </c>
      <c r="I16" s="16">
        <f t="shared" si="2"/>
        <v>9.2949438202247201</v>
      </c>
      <c r="J16" s="17">
        <f t="shared" si="1"/>
        <v>1</v>
      </c>
      <c r="K16" s="18" t="s">
        <v>18</v>
      </c>
      <c r="L16" s="7"/>
    </row>
    <row r="17" spans="1:28" ht="20.100000000000001" customHeight="1" thickBot="1">
      <c r="A17" s="7"/>
      <c r="B17" s="11"/>
      <c r="C17" s="14"/>
      <c r="D17" s="14"/>
      <c r="E17" s="13"/>
      <c r="F17" s="14"/>
      <c r="G17" s="14"/>
      <c r="H17" s="26">
        <f>SUM(H10:H16)</f>
        <v>9.2949438202247201</v>
      </c>
      <c r="I17" s="14"/>
      <c r="J17" s="14"/>
      <c r="K17" s="27"/>
      <c r="L17" s="7"/>
    </row>
    <row r="18" spans="1:28" ht="20.100000000000001" customHeight="1" thickBot="1">
      <c r="A18" s="7"/>
      <c r="B18" s="11"/>
      <c r="C18" s="14"/>
      <c r="D18" s="14"/>
      <c r="E18" s="13"/>
      <c r="F18" s="14"/>
      <c r="G18" s="14"/>
      <c r="H18" s="7"/>
      <c r="I18" s="7"/>
      <c r="J18" s="7"/>
      <c r="K18" s="7"/>
      <c r="L18" s="7"/>
    </row>
    <row r="19" spans="1:28" s="1" customFormat="1">
      <c r="C19" s="4" t="s">
        <v>19</v>
      </c>
      <c r="E19" s="5"/>
      <c r="Q19" s="2"/>
      <c r="R19" s="2"/>
      <c r="S19" s="2"/>
      <c r="T19" s="2"/>
      <c r="U19" s="2"/>
      <c r="V19" s="2"/>
      <c r="W19" s="2"/>
      <c r="X19" s="2"/>
      <c r="Y19" s="2"/>
      <c r="Z19" s="2"/>
      <c r="AA19" s="2"/>
      <c r="AB19" s="2"/>
    </row>
    <row r="20" spans="1:28" s="1" customFormat="1">
      <c r="E20" s="5"/>
      <c r="Q20" s="2"/>
      <c r="R20" s="2"/>
      <c r="S20" s="2"/>
      <c r="T20" s="2"/>
      <c r="U20" s="2"/>
      <c r="V20" s="2"/>
      <c r="W20" s="2"/>
      <c r="X20" s="2"/>
      <c r="Y20" s="2"/>
      <c r="Z20" s="2"/>
      <c r="AA20" s="2"/>
      <c r="AB20" s="2"/>
    </row>
    <row r="21" spans="1:28" s="1" customFormat="1">
      <c r="E21" s="5"/>
      <c r="Q21" s="2"/>
      <c r="R21" s="2"/>
      <c r="S21" s="2"/>
      <c r="T21" s="2"/>
      <c r="U21" s="2"/>
      <c r="V21" s="2"/>
      <c r="W21" s="2"/>
      <c r="X21" s="2"/>
      <c r="Y21" s="2"/>
      <c r="Z21" s="2"/>
      <c r="AA21" s="2"/>
      <c r="AB21" s="2"/>
    </row>
    <row r="22" spans="1:28" s="1" customFormat="1">
      <c r="E22" s="5"/>
      <c r="Q22" s="2"/>
      <c r="R22" s="2"/>
      <c r="S22" s="2"/>
      <c r="T22" s="2"/>
      <c r="U22" s="2"/>
      <c r="V22" s="2"/>
      <c r="W22" s="2"/>
      <c r="X22" s="2"/>
      <c r="Y22" s="2"/>
      <c r="Z22" s="2"/>
      <c r="AA22" s="2"/>
      <c r="AB22" s="2"/>
    </row>
    <row r="23" spans="1:28" s="1" customFormat="1">
      <c r="E23" s="5"/>
      <c r="Q23" s="2"/>
      <c r="R23" s="2"/>
      <c r="S23" s="2"/>
      <c r="T23" s="2"/>
      <c r="U23" s="2"/>
      <c r="V23" s="2"/>
      <c r="W23" s="2"/>
      <c r="X23" s="2"/>
      <c r="Y23" s="2"/>
      <c r="Z23" s="2"/>
      <c r="AA23" s="2"/>
      <c r="AB23" s="2"/>
    </row>
    <row r="24" spans="1:28" s="1" customFormat="1">
      <c r="E24" s="5"/>
      <c r="Q24" s="2"/>
      <c r="R24" s="2"/>
      <c r="S24" s="2"/>
      <c r="T24" s="2"/>
      <c r="U24" s="2"/>
      <c r="V24" s="2"/>
      <c r="W24" s="2"/>
      <c r="X24" s="2"/>
      <c r="Y24" s="2"/>
      <c r="Z24" s="2"/>
      <c r="AA24" s="2"/>
      <c r="AB24" s="2"/>
    </row>
    <row r="25" spans="1:28" s="1" customFormat="1">
      <c r="C25" s="3"/>
      <c r="E25" s="5"/>
      <c r="Q25" s="2"/>
      <c r="R25" s="2"/>
      <c r="S25" s="2"/>
      <c r="T25" s="2"/>
      <c r="U25" s="2"/>
      <c r="V25" s="2"/>
      <c r="W25" s="2"/>
      <c r="X25" s="2"/>
      <c r="Y25" s="2"/>
      <c r="Z25" s="2"/>
      <c r="AA25" s="2"/>
      <c r="AB25" s="2"/>
    </row>
    <row r="26" spans="1:28" s="1" customFormat="1">
      <c r="E26" s="5"/>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E29" s="5"/>
      <c r="Q29" s="2"/>
      <c r="R29" s="2"/>
      <c r="S29" s="2"/>
      <c r="T29" s="2"/>
      <c r="U29" s="2"/>
      <c r="V29" s="2"/>
      <c r="W29" s="2"/>
      <c r="X29" s="2"/>
      <c r="Y29" s="2"/>
      <c r="Z29" s="2"/>
      <c r="AA29" s="2"/>
      <c r="AB29" s="2"/>
    </row>
    <row r="30" spans="1:28" s="1" customFormat="1">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16">
      <formula1>$IQ$2:$IQ$8</formula1>
    </dataValidation>
  </dataValidations>
  <pageMargins left="0.19" right="0.12" top="0.27" bottom="0.16" header="0" footer="0"/>
  <pageSetup scale="87"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IQ46"/>
  <sheetViews>
    <sheetView zoomScale="62" zoomScaleNormal="62" workbookViewId="0">
      <selection activeCell="D5" sqref="B2:G6"/>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row>
    <row r="2" spans="1:251" ht="12.75" customHeight="1">
      <c r="A2" s="7"/>
      <c r="B2" s="47"/>
      <c r="C2" s="47" t="s">
        <v>21</v>
      </c>
      <c r="D2" s="48"/>
      <c r="E2" s="48"/>
      <c r="F2" s="61">
        <v>39763</v>
      </c>
      <c r="G2" s="81"/>
      <c r="H2" s="86"/>
      <c r="I2" s="87"/>
      <c r="J2" s="87"/>
      <c r="K2" s="87"/>
      <c r="L2" s="7"/>
      <c r="IQ2" t="s">
        <v>10</v>
      </c>
    </row>
    <row r="3" spans="1:251" ht="12.75" customHeight="1">
      <c r="A3" s="7"/>
      <c r="B3" s="49"/>
      <c r="C3" s="49"/>
      <c r="D3" s="50"/>
      <c r="E3" s="50"/>
      <c r="F3" s="82"/>
      <c r="G3" s="83"/>
      <c r="H3" s="87"/>
      <c r="I3" s="87"/>
      <c r="J3" s="87"/>
      <c r="K3" s="87"/>
      <c r="L3" s="7"/>
      <c r="IQ3" t="s">
        <v>11</v>
      </c>
    </row>
    <row r="4" spans="1:251" ht="24" customHeight="1" thickBot="1">
      <c r="A4" s="7"/>
      <c r="B4" s="51"/>
      <c r="C4" s="51"/>
      <c r="D4" s="52"/>
      <c r="E4" s="52"/>
      <c r="F4" s="84"/>
      <c r="G4" s="85"/>
      <c r="H4" s="87"/>
      <c r="I4" s="87"/>
      <c r="J4" s="87"/>
      <c r="K4" s="87"/>
      <c r="L4" s="7"/>
      <c r="IQ4" t="s">
        <v>12</v>
      </c>
    </row>
    <row r="5" spans="1:251">
      <c r="A5" s="7"/>
      <c r="B5" s="72" t="s">
        <v>86</v>
      </c>
      <c r="C5" s="73"/>
      <c r="D5" s="72" t="s">
        <v>24</v>
      </c>
      <c r="E5" s="76"/>
      <c r="F5" s="76"/>
      <c r="G5" s="73"/>
      <c r="H5" s="87"/>
      <c r="I5" s="87"/>
      <c r="J5" s="87"/>
      <c r="K5" s="87"/>
      <c r="L5" s="7"/>
      <c r="IQ5" t="s">
        <v>13</v>
      </c>
    </row>
    <row r="6" spans="1:251" ht="13.5" thickBot="1">
      <c r="A6" s="7"/>
      <c r="B6" s="74"/>
      <c r="C6" s="75"/>
      <c r="D6" s="74"/>
      <c r="E6" s="77"/>
      <c r="F6" s="77"/>
      <c r="G6" s="75"/>
      <c r="H6" s="87"/>
      <c r="I6" s="87"/>
      <c r="J6" s="87"/>
      <c r="K6" s="87"/>
      <c r="L6" s="7"/>
      <c r="IQ6" t="s">
        <v>14</v>
      </c>
    </row>
    <row r="7" spans="1:251" ht="18" customHeight="1" thickBot="1">
      <c r="A7" s="7"/>
      <c r="B7" s="88" t="s">
        <v>87</v>
      </c>
      <c r="C7" s="89"/>
      <c r="D7" s="88" t="s">
        <v>85</v>
      </c>
      <c r="E7" s="90"/>
      <c r="F7" s="90"/>
      <c r="G7" s="89"/>
      <c r="H7" s="87"/>
      <c r="I7" s="87"/>
      <c r="J7" s="87"/>
      <c r="K7" s="87"/>
      <c r="L7" s="7"/>
      <c r="IQ7" t="s">
        <v>15</v>
      </c>
    </row>
    <row r="8" spans="1:251" ht="13.5" thickBot="1">
      <c r="A8" s="7"/>
      <c r="B8" s="55" t="s">
        <v>20</v>
      </c>
      <c r="C8" s="59" t="s">
        <v>0</v>
      </c>
      <c r="D8" s="71" t="s">
        <v>1</v>
      </c>
      <c r="E8" s="67" t="s">
        <v>2</v>
      </c>
      <c r="F8" s="55" t="s">
        <v>3</v>
      </c>
      <c r="G8" s="71" t="s">
        <v>4</v>
      </c>
      <c r="H8" s="45" t="s">
        <v>6</v>
      </c>
      <c r="I8" s="45" t="s">
        <v>7</v>
      </c>
      <c r="J8" s="53" t="s">
        <v>9</v>
      </c>
      <c r="K8" s="57" t="s">
        <v>8</v>
      </c>
      <c r="L8" s="7"/>
      <c r="IQ8" t="s">
        <v>5</v>
      </c>
    </row>
    <row r="9" spans="1:251" ht="13.5" thickBot="1">
      <c r="A9" s="7"/>
      <c r="B9" s="56"/>
      <c r="C9" s="60"/>
      <c r="D9" s="71"/>
      <c r="E9" s="67"/>
      <c r="F9" s="56"/>
      <c r="G9" s="71"/>
      <c r="H9" s="46"/>
      <c r="I9" s="46"/>
      <c r="J9" s="54"/>
      <c r="K9" s="58" t="s">
        <v>8</v>
      </c>
      <c r="L9" s="7"/>
    </row>
    <row r="10" spans="1:251" ht="31.5" customHeight="1" thickBot="1">
      <c r="A10" s="7"/>
      <c r="B10" s="11">
        <v>1</v>
      </c>
      <c r="C10" s="21" t="s">
        <v>163</v>
      </c>
      <c r="D10" s="12" t="s">
        <v>88</v>
      </c>
      <c r="E10" s="13">
        <v>4</v>
      </c>
      <c r="F10" s="14" t="s">
        <v>13</v>
      </c>
      <c r="G10" s="13">
        <v>45</v>
      </c>
      <c r="H10" s="15">
        <f t="shared" ref="H10:H21" si="0">IF($F10="Anual",+(G10*$E10)/60/285.75,IF($F10="Semestral",+(G10*$E10)/60/142.875,IF($F10="Mensual",G10*$E10/60/23.8125,IF($F10="Semanal",(G10*$E10/60/5.5625),IF($F10="Trimestral",(G10*$E10/60/71.4375),IF($F10="Diaria",(G10*$E10/60),IF($F10="Quincenal",(G10*$E10/60/12.125),"no datos")))))))</f>
        <v>0.12598425196850394</v>
      </c>
      <c r="I10" s="16">
        <f>H10</f>
        <v>0.12598425196850394</v>
      </c>
      <c r="J10" s="17">
        <f t="shared" ref="J10:J21" si="1">I10/$H$22</f>
        <v>2.0076343680498522E-2</v>
      </c>
      <c r="K10" s="18" t="s">
        <v>16</v>
      </c>
      <c r="L10" s="7"/>
    </row>
    <row r="11" spans="1:251" ht="27" customHeight="1" thickBot="1">
      <c r="A11" s="7"/>
      <c r="B11" s="11">
        <v>2</v>
      </c>
      <c r="C11" s="21" t="s">
        <v>89</v>
      </c>
      <c r="D11" s="12" t="s">
        <v>90</v>
      </c>
      <c r="E11" s="13">
        <v>1</v>
      </c>
      <c r="F11" s="14" t="s">
        <v>10</v>
      </c>
      <c r="G11" s="13">
        <v>190</v>
      </c>
      <c r="H11" s="15">
        <f t="shared" si="0"/>
        <v>3.1666666666666665</v>
      </c>
      <c r="I11" s="16">
        <f t="shared" ref="I11:I21" si="2">H11+I10</f>
        <v>3.2926509186351707</v>
      </c>
      <c r="J11" s="17">
        <f t="shared" si="1"/>
        <v>0.52470360723302911</v>
      </c>
      <c r="K11" s="18" t="s">
        <v>16</v>
      </c>
      <c r="L11" s="7"/>
    </row>
    <row r="12" spans="1:251" ht="30" customHeight="1" thickBot="1">
      <c r="A12" s="7"/>
      <c r="B12" s="11">
        <v>3</v>
      </c>
      <c r="C12" s="21" t="s">
        <v>91</v>
      </c>
      <c r="D12" s="12" t="s">
        <v>92</v>
      </c>
      <c r="E12" s="13">
        <v>1</v>
      </c>
      <c r="F12" s="14" t="s">
        <v>10</v>
      </c>
      <c r="G12" s="13">
        <v>10</v>
      </c>
      <c r="H12" s="15">
        <f t="shared" si="0"/>
        <v>0.16666666666666666</v>
      </c>
      <c r="I12" s="16">
        <f t="shared" si="2"/>
        <v>3.4593175853018372</v>
      </c>
      <c r="J12" s="17">
        <f t="shared" si="1"/>
        <v>0.55126293689368855</v>
      </c>
      <c r="K12" s="18" t="s">
        <v>16</v>
      </c>
      <c r="L12" s="7"/>
    </row>
    <row r="13" spans="1:251" ht="27" customHeight="1" thickBot="1">
      <c r="A13" s="7"/>
      <c r="B13" s="11">
        <v>4</v>
      </c>
      <c r="C13" s="21" t="s">
        <v>168</v>
      </c>
      <c r="D13" s="12" t="s">
        <v>43</v>
      </c>
      <c r="E13" s="13">
        <v>3</v>
      </c>
      <c r="F13" s="14" t="s">
        <v>10</v>
      </c>
      <c r="G13" s="13">
        <v>20</v>
      </c>
      <c r="H13" s="15">
        <f t="shared" si="0"/>
        <v>1</v>
      </c>
      <c r="I13" s="16">
        <f t="shared" si="2"/>
        <v>4.4593175853018376</v>
      </c>
      <c r="J13" s="17">
        <f t="shared" si="1"/>
        <v>0.71061891485764561</v>
      </c>
      <c r="K13" s="18" t="s">
        <v>16</v>
      </c>
      <c r="L13" s="7"/>
    </row>
    <row r="14" spans="1:251" ht="26.25" customHeight="1" thickBot="1">
      <c r="A14" s="7"/>
      <c r="B14" s="11">
        <v>5</v>
      </c>
      <c r="C14" s="19" t="s">
        <v>93</v>
      </c>
      <c r="D14" s="12" t="s">
        <v>164</v>
      </c>
      <c r="E14" s="13">
        <v>1</v>
      </c>
      <c r="F14" s="20" t="s">
        <v>10</v>
      </c>
      <c r="G14" s="13">
        <v>5</v>
      </c>
      <c r="H14" s="15">
        <f t="shared" si="0"/>
        <v>8.3333333333333329E-2</v>
      </c>
      <c r="I14" s="16">
        <f t="shared" si="2"/>
        <v>4.5426509186351707</v>
      </c>
      <c r="J14" s="17">
        <f t="shared" si="1"/>
        <v>0.72389857968797533</v>
      </c>
      <c r="K14" s="18" t="s">
        <v>16</v>
      </c>
      <c r="L14" s="7"/>
    </row>
    <row r="15" spans="1:251" ht="27" customHeight="1" thickBot="1">
      <c r="A15" s="7"/>
      <c r="B15" s="11">
        <v>7</v>
      </c>
      <c r="C15" s="19" t="s">
        <v>94</v>
      </c>
      <c r="D15" s="12" t="s">
        <v>165</v>
      </c>
      <c r="E15" s="12">
        <v>1</v>
      </c>
      <c r="F15" s="20" t="s">
        <v>13</v>
      </c>
      <c r="G15" s="13">
        <v>30</v>
      </c>
      <c r="H15" s="15">
        <f t="shared" si="0"/>
        <v>2.0997375328083989E-2</v>
      </c>
      <c r="I15" s="16">
        <f t="shared" si="2"/>
        <v>4.5636482939632543</v>
      </c>
      <c r="J15" s="17">
        <f t="shared" si="1"/>
        <v>0.72724463696805841</v>
      </c>
      <c r="K15" s="18" t="s">
        <v>16</v>
      </c>
      <c r="L15" s="7"/>
    </row>
    <row r="16" spans="1:251" ht="23.25" customHeight="1" thickBot="1">
      <c r="A16" s="7"/>
      <c r="B16" s="11">
        <v>6</v>
      </c>
      <c r="C16" s="21" t="s">
        <v>167</v>
      </c>
      <c r="D16" s="22" t="s">
        <v>173</v>
      </c>
      <c r="E16" s="12">
        <v>1</v>
      </c>
      <c r="F16" s="20" t="s">
        <v>10</v>
      </c>
      <c r="G16" s="13">
        <v>10</v>
      </c>
      <c r="H16" s="15">
        <f t="shared" si="0"/>
        <v>0.16666666666666666</v>
      </c>
      <c r="I16" s="16">
        <f t="shared" si="2"/>
        <v>4.7303149606299213</v>
      </c>
      <c r="J16" s="17">
        <f t="shared" si="1"/>
        <v>0.75380396662871796</v>
      </c>
      <c r="K16" s="18" t="s">
        <v>16</v>
      </c>
      <c r="L16" s="7"/>
    </row>
    <row r="17" spans="1:28" ht="27" customHeight="1" thickBot="1">
      <c r="A17" s="7"/>
      <c r="B17" s="11">
        <v>8</v>
      </c>
      <c r="C17" s="21" t="s">
        <v>166</v>
      </c>
      <c r="D17" s="12" t="s">
        <v>95</v>
      </c>
      <c r="E17" s="13">
        <v>1</v>
      </c>
      <c r="F17" s="14" t="s">
        <v>11</v>
      </c>
      <c r="G17" s="13">
        <v>15</v>
      </c>
      <c r="H17" s="15">
        <f t="shared" si="0"/>
        <v>4.49438202247191E-2</v>
      </c>
      <c r="I17" s="16">
        <f t="shared" si="2"/>
        <v>4.7752587808546405</v>
      </c>
      <c r="J17" s="17">
        <f t="shared" si="1"/>
        <v>0.76096603305406429</v>
      </c>
      <c r="K17" s="23" t="s">
        <v>16</v>
      </c>
      <c r="L17" s="7"/>
    </row>
    <row r="18" spans="1:28" ht="20.25" customHeight="1" thickBot="1">
      <c r="A18" s="7"/>
      <c r="B18" s="11">
        <v>9</v>
      </c>
      <c r="C18" s="21" t="s">
        <v>169</v>
      </c>
      <c r="D18" s="12" t="s">
        <v>96</v>
      </c>
      <c r="E18" s="13">
        <v>5</v>
      </c>
      <c r="F18" s="14" t="s">
        <v>11</v>
      </c>
      <c r="G18" s="13">
        <v>5</v>
      </c>
      <c r="H18" s="15">
        <f t="shared" si="0"/>
        <v>7.4906367041198504E-2</v>
      </c>
      <c r="I18" s="16">
        <f t="shared" si="2"/>
        <v>4.8501651478958392</v>
      </c>
      <c r="J18" s="17">
        <f t="shared" si="1"/>
        <v>0.77290281042964171</v>
      </c>
      <c r="K18" s="23" t="s">
        <v>16</v>
      </c>
      <c r="L18" s="7"/>
    </row>
    <row r="19" spans="1:28" ht="36" customHeight="1" thickBot="1">
      <c r="A19" s="7"/>
      <c r="B19" s="11">
        <v>10</v>
      </c>
      <c r="C19" s="21" t="s">
        <v>97</v>
      </c>
      <c r="D19" s="12" t="s">
        <v>98</v>
      </c>
      <c r="E19" s="13">
        <v>1</v>
      </c>
      <c r="F19" s="14" t="s">
        <v>10</v>
      </c>
      <c r="G19" s="13">
        <v>10</v>
      </c>
      <c r="H19" s="15">
        <f t="shared" si="0"/>
        <v>0.16666666666666666</v>
      </c>
      <c r="I19" s="16">
        <f t="shared" si="2"/>
        <v>5.0168318145625062</v>
      </c>
      <c r="J19" s="17">
        <f t="shared" si="1"/>
        <v>0.79946214009030125</v>
      </c>
      <c r="K19" s="23" t="s">
        <v>17</v>
      </c>
      <c r="L19" s="7"/>
    </row>
    <row r="20" spans="1:28" ht="28.5" customHeight="1" thickBot="1">
      <c r="A20" s="7"/>
      <c r="B20" s="11">
        <v>11</v>
      </c>
      <c r="C20" s="21" t="s">
        <v>170</v>
      </c>
      <c r="D20" s="12" t="s">
        <v>172</v>
      </c>
      <c r="E20" s="13">
        <v>5</v>
      </c>
      <c r="F20" s="14" t="s">
        <v>11</v>
      </c>
      <c r="G20" s="13">
        <v>75</v>
      </c>
      <c r="H20" s="15">
        <f t="shared" si="0"/>
        <v>1.1235955056179776</v>
      </c>
      <c r="I20" s="16">
        <f t="shared" si="2"/>
        <v>6.1404273201804838</v>
      </c>
      <c r="J20" s="17">
        <f t="shared" si="1"/>
        <v>0.97851380072396077</v>
      </c>
      <c r="K20" s="23" t="s">
        <v>17</v>
      </c>
      <c r="L20" s="7"/>
    </row>
    <row r="21" spans="1:28" ht="30.75" customHeight="1" thickBot="1">
      <c r="A21" s="7"/>
      <c r="B21" s="11">
        <v>12</v>
      </c>
      <c r="C21" s="21" t="s">
        <v>171</v>
      </c>
      <c r="D21" s="12" t="s">
        <v>99</v>
      </c>
      <c r="E21" s="13">
        <v>1</v>
      </c>
      <c r="F21" s="14" t="s">
        <v>11</v>
      </c>
      <c r="G21" s="13">
        <v>45</v>
      </c>
      <c r="H21" s="15">
        <f t="shared" si="0"/>
        <v>0.1348314606741573</v>
      </c>
      <c r="I21" s="16">
        <f t="shared" si="2"/>
        <v>6.2752587808546414</v>
      </c>
      <c r="J21" s="17">
        <f t="shared" si="1"/>
        <v>1</v>
      </c>
      <c r="K21" s="23" t="s">
        <v>18</v>
      </c>
      <c r="L21" s="7"/>
    </row>
    <row r="22" spans="1:28" ht="20.100000000000001" customHeight="1" thickBot="1">
      <c r="A22" s="7"/>
      <c r="B22" s="11"/>
      <c r="C22" s="14"/>
      <c r="D22" s="14"/>
      <c r="E22" s="13"/>
      <c r="F22" s="14"/>
      <c r="G22" s="14"/>
      <c r="H22" s="26">
        <f>SUM(H10:H21)</f>
        <v>6.2752587808546414</v>
      </c>
      <c r="I22" s="14"/>
      <c r="J22" s="14"/>
      <c r="K22" s="27"/>
      <c r="L22" s="7"/>
    </row>
    <row r="23" spans="1:28" ht="20.100000000000001" customHeight="1" thickBot="1">
      <c r="A23" s="7"/>
      <c r="B23" s="11"/>
      <c r="C23" s="14"/>
      <c r="D23" s="14"/>
      <c r="E23" s="13"/>
      <c r="F23" s="14"/>
      <c r="G23" s="14"/>
      <c r="H23" s="7"/>
      <c r="I23" s="7"/>
      <c r="J23" s="7"/>
      <c r="K23" s="7"/>
      <c r="L23" s="7"/>
    </row>
    <row r="24" spans="1:28" s="1" customFormat="1" ht="20.100000000000001" customHeight="1" thickBot="1">
      <c r="A24" s="7"/>
      <c r="B24" s="11"/>
      <c r="C24" s="14"/>
      <c r="D24" s="14"/>
      <c r="E24" s="13"/>
      <c r="F24" s="14"/>
      <c r="G24" s="14"/>
      <c r="H24" s="7"/>
      <c r="I24" s="7"/>
      <c r="J24" s="7"/>
      <c r="K24" s="7"/>
      <c r="L24" s="7"/>
      <c r="Q24" s="2"/>
      <c r="R24" s="2"/>
      <c r="S24" s="2"/>
      <c r="T24" s="2"/>
      <c r="U24" s="2"/>
      <c r="V24" s="2"/>
      <c r="W24" s="2"/>
      <c r="X24" s="2"/>
      <c r="Y24" s="2"/>
      <c r="Z24" s="2"/>
      <c r="AA24" s="2"/>
      <c r="AB24" s="2"/>
    </row>
    <row r="25" spans="1:28" s="1" customFormat="1">
      <c r="A25" s="7"/>
      <c r="B25" s="7"/>
      <c r="C25" s="32" t="s">
        <v>19</v>
      </c>
      <c r="D25" s="7"/>
      <c r="E25" s="28"/>
      <c r="F25" s="7"/>
      <c r="G25" s="7"/>
      <c r="H25" s="7"/>
      <c r="I25" s="7"/>
      <c r="J25" s="7"/>
      <c r="K25" s="7"/>
      <c r="L25" s="7"/>
      <c r="Q25" s="2"/>
      <c r="R25" s="2"/>
      <c r="S25" s="2"/>
      <c r="T25" s="2"/>
      <c r="U25" s="2"/>
      <c r="V25" s="2"/>
      <c r="W25" s="2"/>
      <c r="X25" s="2"/>
      <c r="Y25" s="2"/>
      <c r="Z25" s="2"/>
      <c r="AA25" s="2"/>
      <c r="AB25" s="2"/>
    </row>
    <row r="26" spans="1:28" s="1" customFormat="1">
      <c r="A26" s="7"/>
      <c r="B26" s="7"/>
      <c r="C26" s="7"/>
      <c r="D26" s="7"/>
      <c r="E26" s="28"/>
      <c r="F26" s="7"/>
      <c r="G26" s="7"/>
      <c r="H26" s="7"/>
      <c r="I26" s="7"/>
      <c r="J26" s="7"/>
      <c r="K26" s="7"/>
      <c r="L26" s="7"/>
      <c r="Q26" s="2"/>
      <c r="R26" s="2"/>
      <c r="S26" s="2"/>
      <c r="T26" s="2"/>
      <c r="U26" s="2"/>
      <c r="V26" s="2"/>
      <c r="W26" s="2"/>
      <c r="X26" s="2"/>
      <c r="Y26" s="2"/>
      <c r="Z26" s="2"/>
      <c r="AA26" s="2"/>
      <c r="AB26" s="2"/>
    </row>
    <row r="27" spans="1:28" s="1" customFormat="1">
      <c r="A27" s="7"/>
      <c r="B27" s="7"/>
      <c r="C27" s="7"/>
      <c r="D27" s="7"/>
      <c r="E27" s="28"/>
      <c r="F27" s="7"/>
      <c r="G27" s="7"/>
      <c r="H27" s="7"/>
      <c r="I27" s="7"/>
      <c r="J27" s="7"/>
      <c r="K27" s="7"/>
      <c r="L27" s="7"/>
      <c r="Q27" s="2"/>
      <c r="R27" s="2"/>
      <c r="S27" s="2"/>
      <c r="T27" s="2"/>
      <c r="U27" s="2"/>
      <c r="V27" s="2"/>
      <c r="W27" s="2"/>
      <c r="X27" s="2"/>
      <c r="Y27" s="2"/>
      <c r="Z27" s="2"/>
      <c r="AA27" s="2"/>
      <c r="AB27" s="2"/>
    </row>
    <row r="28" spans="1:28" s="1" customFormat="1">
      <c r="A28" s="7"/>
      <c r="B28" s="7"/>
      <c r="C28" s="7"/>
      <c r="D28" s="7"/>
      <c r="E28" s="28"/>
      <c r="F28" s="7"/>
      <c r="G28" s="7"/>
      <c r="H28" s="7"/>
      <c r="I28" s="7"/>
      <c r="J28" s="7"/>
      <c r="K28" s="7"/>
      <c r="L28" s="7"/>
      <c r="Q28" s="2"/>
      <c r="R28" s="2"/>
      <c r="S28" s="2"/>
      <c r="T28" s="2"/>
      <c r="U28" s="2"/>
      <c r="V28" s="2"/>
      <c r="W28" s="2"/>
      <c r="X28" s="2"/>
      <c r="Y28" s="2"/>
      <c r="Z28" s="2"/>
      <c r="AA28" s="2"/>
      <c r="AB28" s="2"/>
    </row>
    <row r="29" spans="1:28" s="1" customFormat="1">
      <c r="A29" s="7"/>
      <c r="B29" s="7"/>
      <c r="C29" s="7"/>
      <c r="D29" s="7"/>
      <c r="E29" s="28"/>
      <c r="F29" s="7"/>
      <c r="G29" s="7"/>
      <c r="H29" s="7"/>
      <c r="I29" s="7"/>
      <c r="J29" s="7"/>
      <c r="K29" s="7"/>
      <c r="L29" s="7"/>
      <c r="Q29" s="2"/>
      <c r="R29" s="2"/>
      <c r="S29" s="2"/>
      <c r="T29" s="2"/>
      <c r="U29" s="2"/>
      <c r="V29" s="2"/>
      <c r="W29" s="2"/>
      <c r="X29" s="2"/>
      <c r="Y29" s="2"/>
      <c r="Z29" s="2"/>
      <c r="AA29" s="2"/>
      <c r="AB29" s="2"/>
    </row>
    <row r="30" spans="1:28" s="1" customFormat="1">
      <c r="E30" s="5"/>
      <c r="Q30" s="2"/>
      <c r="R30" s="2"/>
      <c r="S30" s="2"/>
      <c r="T30" s="2"/>
      <c r="U30" s="2"/>
      <c r="V30" s="2"/>
      <c r="W30" s="2"/>
      <c r="X30" s="2"/>
      <c r="Y30" s="2"/>
      <c r="Z30" s="2"/>
      <c r="AA30" s="2"/>
      <c r="AB30" s="2"/>
    </row>
    <row r="31" spans="1:28" s="1" customFormat="1">
      <c r="C31" s="3"/>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row r="42" spans="5:28" s="1" customFormat="1">
      <c r="E42" s="5"/>
      <c r="Q42" s="2"/>
      <c r="R42" s="2"/>
      <c r="S42" s="2"/>
      <c r="T42" s="2"/>
      <c r="U42" s="2"/>
      <c r="V42" s="2"/>
      <c r="W42" s="2"/>
      <c r="X42" s="2"/>
      <c r="Y42" s="2"/>
      <c r="Z42" s="2"/>
      <c r="AA42" s="2"/>
      <c r="AB42" s="2"/>
    </row>
    <row r="43" spans="5:28" s="1" customFormat="1">
      <c r="E43" s="5"/>
      <c r="Q43" s="2"/>
      <c r="R43" s="2"/>
      <c r="S43" s="2"/>
      <c r="T43" s="2"/>
      <c r="U43" s="2"/>
      <c r="V43" s="2"/>
      <c r="W43" s="2"/>
      <c r="X43" s="2"/>
      <c r="Y43" s="2"/>
      <c r="Z43" s="2"/>
      <c r="AA43" s="2"/>
      <c r="AB43" s="2"/>
    </row>
    <row r="44" spans="5:28" s="1" customFormat="1">
      <c r="E44" s="5"/>
      <c r="Q44" s="2"/>
      <c r="R44" s="2"/>
      <c r="S44" s="2"/>
      <c r="T44" s="2"/>
      <c r="U44" s="2"/>
      <c r="V44" s="2"/>
      <c r="W44" s="2"/>
      <c r="X44" s="2"/>
      <c r="Y44" s="2"/>
      <c r="Z44" s="2"/>
      <c r="AA44" s="2"/>
      <c r="AB44" s="2"/>
    </row>
    <row r="45" spans="5:28" s="1" customFormat="1">
      <c r="E45" s="5"/>
      <c r="Q45" s="2"/>
      <c r="R45" s="2"/>
      <c r="S45" s="2"/>
      <c r="T45" s="2"/>
      <c r="U45" s="2"/>
      <c r="V45" s="2"/>
      <c r="W45" s="2"/>
      <c r="X45" s="2"/>
      <c r="Y45" s="2"/>
      <c r="Z45" s="2"/>
      <c r="AA45" s="2"/>
      <c r="AB45" s="2"/>
    </row>
    <row r="46" spans="5:28" s="1" customFormat="1">
      <c r="E46" s="5"/>
      <c r="Q46" s="2"/>
      <c r="R46" s="2"/>
      <c r="S46" s="2"/>
      <c r="T46" s="2"/>
      <c r="U46" s="2"/>
      <c r="V46" s="2"/>
      <c r="W46" s="2"/>
      <c r="X46" s="2"/>
      <c r="Y46" s="2"/>
      <c r="Z46" s="2"/>
      <c r="AA46" s="2"/>
      <c r="AB46"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21">
      <formula1>$IQ$2:$IQ$8</formula1>
    </dataValidation>
  </dataValidations>
  <pageMargins left="0.19" right="0.12" top="0.27" bottom="0.16" header="0" footer="0"/>
  <pageSetup scale="87"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IQ45"/>
  <sheetViews>
    <sheetView zoomScale="70" zoomScaleNormal="70" workbookViewId="0">
      <selection activeCell="B2" sqref="B2:G6"/>
    </sheetView>
  </sheetViews>
  <sheetFormatPr baseColWidth="10" defaultRowHeight="12.75"/>
  <cols>
    <col min="2" max="2" width="5.28515625" customWidth="1"/>
    <col min="3" max="3" width="93.85546875" customWidth="1"/>
    <col min="4" max="4" width="25.85546875"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row>
    <row r="2" spans="1:251" ht="12.75" customHeight="1">
      <c r="A2" s="7"/>
      <c r="B2" s="47"/>
      <c r="C2" s="47" t="s">
        <v>21</v>
      </c>
      <c r="D2" s="48"/>
      <c r="E2" s="48"/>
      <c r="F2" s="61">
        <v>39763</v>
      </c>
      <c r="G2" s="81"/>
      <c r="H2" s="86"/>
      <c r="I2" s="87"/>
      <c r="J2" s="87"/>
      <c r="K2" s="87"/>
      <c r="L2" s="1"/>
      <c r="IQ2" t="s">
        <v>10</v>
      </c>
    </row>
    <row r="3" spans="1:251" ht="12.75" customHeight="1">
      <c r="A3" s="7"/>
      <c r="B3" s="49"/>
      <c r="C3" s="49"/>
      <c r="D3" s="50"/>
      <c r="E3" s="50"/>
      <c r="F3" s="82"/>
      <c r="G3" s="83"/>
      <c r="H3" s="87"/>
      <c r="I3" s="87"/>
      <c r="J3" s="87"/>
      <c r="K3" s="87"/>
      <c r="L3" s="1"/>
      <c r="IQ3" t="s">
        <v>11</v>
      </c>
    </row>
    <row r="4" spans="1:251" ht="24" customHeight="1" thickBot="1">
      <c r="A4" s="7"/>
      <c r="B4" s="51"/>
      <c r="C4" s="51"/>
      <c r="D4" s="52"/>
      <c r="E4" s="52"/>
      <c r="F4" s="84"/>
      <c r="G4" s="85"/>
      <c r="H4" s="87"/>
      <c r="I4" s="87"/>
      <c r="J4" s="87"/>
      <c r="K4" s="87"/>
      <c r="L4" s="1"/>
      <c r="IQ4" t="s">
        <v>12</v>
      </c>
    </row>
    <row r="5" spans="1:251">
      <c r="A5" s="7"/>
      <c r="B5" s="72" t="s">
        <v>174</v>
      </c>
      <c r="C5" s="73"/>
      <c r="D5" s="72" t="s">
        <v>24</v>
      </c>
      <c r="E5" s="76"/>
      <c r="F5" s="76"/>
      <c r="G5" s="73"/>
      <c r="H5" s="87"/>
      <c r="I5" s="87"/>
      <c r="J5" s="87"/>
      <c r="K5" s="87"/>
      <c r="L5" s="1"/>
      <c r="IQ5" t="s">
        <v>13</v>
      </c>
    </row>
    <row r="6" spans="1:251" ht="13.5" thickBot="1">
      <c r="A6" s="7"/>
      <c r="B6" s="74"/>
      <c r="C6" s="75"/>
      <c r="D6" s="74"/>
      <c r="E6" s="77"/>
      <c r="F6" s="77"/>
      <c r="G6" s="75"/>
      <c r="H6" s="87"/>
      <c r="I6" s="87"/>
      <c r="J6" s="87"/>
      <c r="K6" s="87"/>
      <c r="L6" s="1"/>
      <c r="IQ6" t="s">
        <v>14</v>
      </c>
    </row>
    <row r="7" spans="1:251" ht="18" customHeight="1" thickBot="1">
      <c r="A7" s="7"/>
      <c r="B7" s="88" t="s">
        <v>74</v>
      </c>
      <c r="C7" s="89"/>
      <c r="D7" s="88" t="s">
        <v>106</v>
      </c>
      <c r="E7" s="90"/>
      <c r="F7" s="91"/>
      <c r="G7" s="92"/>
      <c r="H7" s="87"/>
      <c r="I7" s="87"/>
      <c r="J7" s="87"/>
      <c r="K7" s="87"/>
      <c r="L7" s="1"/>
      <c r="IQ7" t="s">
        <v>15</v>
      </c>
    </row>
    <row r="8" spans="1:251" ht="13.5" thickBot="1">
      <c r="A8" s="7"/>
      <c r="B8" s="55" t="s">
        <v>20</v>
      </c>
      <c r="C8" s="59" t="s">
        <v>0</v>
      </c>
      <c r="D8" s="71" t="s">
        <v>1</v>
      </c>
      <c r="E8" s="67" t="s">
        <v>2</v>
      </c>
      <c r="F8" s="55" t="s">
        <v>3</v>
      </c>
      <c r="G8" s="71" t="s">
        <v>4</v>
      </c>
      <c r="H8" s="45" t="s">
        <v>6</v>
      </c>
      <c r="I8" s="45" t="s">
        <v>7</v>
      </c>
      <c r="J8" s="53" t="s">
        <v>9</v>
      </c>
      <c r="K8" s="57" t="s">
        <v>8</v>
      </c>
      <c r="L8" s="1"/>
      <c r="IQ8" t="s">
        <v>5</v>
      </c>
    </row>
    <row r="9" spans="1:251" ht="13.5" thickBot="1">
      <c r="A9" s="7"/>
      <c r="B9" s="56"/>
      <c r="C9" s="60"/>
      <c r="D9" s="71"/>
      <c r="E9" s="67"/>
      <c r="F9" s="56"/>
      <c r="G9" s="71"/>
      <c r="H9" s="46"/>
      <c r="I9" s="46"/>
      <c r="J9" s="54"/>
      <c r="K9" s="58" t="s">
        <v>8</v>
      </c>
      <c r="L9" s="1"/>
    </row>
    <row r="10" spans="1:251" ht="31.5" customHeight="1" thickBot="1">
      <c r="A10" s="7"/>
      <c r="B10" s="11">
        <v>1</v>
      </c>
      <c r="C10" s="21" t="s">
        <v>107</v>
      </c>
      <c r="D10" s="12" t="s">
        <v>108</v>
      </c>
      <c r="E10" s="13">
        <v>6</v>
      </c>
      <c r="F10" s="14" t="s">
        <v>10</v>
      </c>
      <c r="G10" s="13">
        <v>5</v>
      </c>
      <c r="H10" s="15">
        <f t="shared" ref="H10:H20" si="0">IF($F10="Anual",+(G10*$E10)/60/285.75,IF($F10="Semestral",+(G10*$E10)/60/142.875,IF($F10="Mensual",G10*$E10/60/23.8125,IF($F10="Semanal",(G10*$E10/60/5.5625),IF($F10="Trimestral",(G10*$E10/60/71.4375),IF($F10="Diaria",(G10*$E10/60),IF($F10="Quincenal",(G10*$E10/60/12.125),"no datos")))))))</f>
        <v>0.5</v>
      </c>
      <c r="I10" s="16">
        <f>H10</f>
        <v>0.5</v>
      </c>
      <c r="J10" s="17">
        <f t="shared" ref="J10:J20" si="1">I10/$H$21</f>
        <v>0.10657242172620358</v>
      </c>
      <c r="K10" s="18" t="s">
        <v>16</v>
      </c>
      <c r="L10" s="1"/>
    </row>
    <row r="11" spans="1:251" ht="27" customHeight="1" thickBot="1">
      <c r="A11" s="7"/>
      <c r="B11" s="11">
        <v>2</v>
      </c>
      <c r="C11" s="37" t="s">
        <v>109</v>
      </c>
      <c r="D11" s="12" t="s">
        <v>191</v>
      </c>
      <c r="E11" s="13">
        <v>1</v>
      </c>
      <c r="F11" s="14" t="s">
        <v>10</v>
      </c>
      <c r="G11" s="13">
        <v>15</v>
      </c>
      <c r="H11" s="15">
        <f t="shared" si="0"/>
        <v>0.25</v>
      </c>
      <c r="I11" s="16">
        <f t="shared" ref="I11:I20" si="2">H11+I10</f>
        <v>0.75</v>
      </c>
      <c r="J11" s="17">
        <f t="shared" si="1"/>
        <v>0.15985863258930538</v>
      </c>
      <c r="K11" s="18" t="s">
        <v>16</v>
      </c>
      <c r="L11" s="1"/>
    </row>
    <row r="12" spans="1:251" ht="30" customHeight="1" thickBot="1">
      <c r="A12" s="7"/>
      <c r="B12" s="11">
        <v>3</v>
      </c>
      <c r="C12" s="36" t="s">
        <v>175</v>
      </c>
      <c r="D12" s="12" t="s">
        <v>190</v>
      </c>
      <c r="E12" s="13">
        <v>5</v>
      </c>
      <c r="F12" s="14" t="s">
        <v>11</v>
      </c>
      <c r="G12" s="13">
        <v>15</v>
      </c>
      <c r="H12" s="15">
        <f t="shared" si="0"/>
        <v>0.2247191011235955</v>
      </c>
      <c r="I12" s="16">
        <f t="shared" si="2"/>
        <v>0.9747191011235955</v>
      </c>
      <c r="J12" s="17">
        <f t="shared" si="1"/>
        <v>0.2077563502190598</v>
      </c>
      <c r="K12" s="18" t="s">
        <v>16</v>
      </c>
      <c r="L12" s="1"/>
    </row>
    <row r="13" spans="1:251" ht="31.5" customHeight="1" thickBot="1">
      <c r="A13" s="7"/>
      <c r="B13" s="11">
        <v>4</v>
      </c>
      <c r="C13" s="36" t="s">
        <v>178</v>
      </c>
      <c r="D13" s="12" t="s">
        <v>189</v>
      </c>
      <c r="E13" s="13">
        <v>4</v>
      </c>
      <c r="F13" s="14" t="s">
        <v>10</v>
      </c>
      <c r="G13" s="13">
        <v>10</v>
      </c>
      <c r="H13" s="15">
        <f t="shared" si="0"/>
        <v>0.66666666666666663</v>
      </c>
      <c r="I13" s="16">
        <f t="shared" si="2"/>
        <v>1.6413857677902621</v>
      </c>
      <c r="J13" s="17">
        <f t="shared" si="1"/>
        <v>0.34985291252066458</v>
      </c>
      <c r="K13" s="18" t="s">
        <v>16</v>
      </c>
      <c r="L13" s="1"/>
    </row>
    <row r="14" spans="1:251" ht="26.25" customHeight="1" thickBot="1">
      <c r="A14" s="7"/>
      <c r="B14" s="11">
        <v>5</v>
      </c>
      <c r="C14" s="36" t="s">
        <v>177</v>
      </c>
      <c r="D14" s="12" t="s">
        <v>188</v>
      </c>
      <c r="E14" s="13">
        <v>1</v>
      </c>
      <c r="F14" s="20" t="s">
        <v>13</v>
      </c>
      <c r="G14" s="13">
        <v>30</v>
      </c>
      <c r="H14" s="15">
        <f t="shared" si="0"/>
        <v>2.0997375328083989E-2</v>
      </c>
      <c r="I14" s="16">
        <f t="shared" si="2"/>
        <v>1.6623831431183462</v>
      </c>
      <c r="J14" s="17">
        <f t="shared" si="1"/>
        <v>0.35432839479788047</v>
      </c>
      <c r="K14" s="18" t="s">
        <v>16</v>
      </c>
      <c r="L14" s="1"/>
    </row>
    <row r="15" spans="1:251" ht="27" customHeight="1" thickBot="1">
      <c r="A15" s="7"/>
      <c r="B15" s="11">
        <v>7</v>
      </c>
      <c r="C15" s="36" t="s">
        <v>176</v>
      </c>
      <c r="D15" s="12" t="s">
        <v>187</v>
      </c>
      <c r="E15" s="12">
        <v>18</v>
      </c>
      <c r="F15" s="20" t="s">
        <v>10</v>
      </c>
      <c r="G15" s="13">
        <v>5</v>
      </c>
      <c r="H15" s="15">
        <f t="shared" si="0"/>
        <v>1.5</v>
      </c>
      <c r="I15" s="16">
        <f t="shared" si="2"/>
        <v>3.1623831431183462</v>
      </c>
      <c r="J15" s="17">
        <f t="shared" si="1"/>
        <v>0.67404565997649124</v>
      </c>
      <c r="K15" s="18" t="s">
        <v>16</v>
      </c>
      <c r="L15" s="1"/>
    </row>
    <row r="16" spans="1:251" ht="20.100000000000001" customHeight="1" thickBot="1">
      <c r="A16" s="7"/>
      <c r="B16" s="11">
        <v>6</v>
      </c>
      <c r="C16" s="37" t="s">
        <v>180</v>
      </c>
      <c r="D16" s="22" t="s">
        <v>185</v>
      </c>
      <c r="E16" s="12">
        <v>1</v>
      </c>
      <c r="F16" s="20" t="s">
        <v>11</v>
      </c>
      <c r="G16" s="13">
        <v>10</v>
      </c>
      <c r="H16" s="15">
        <f t="shared" si="0"/>
        <v>2.9962546816479398E-2</v>
      </c>
      <c r="I16" s="16">
        <f t="shared" si="2"/>
        <v>3.1923456899348257</v>
      </c>
      <c r="J16" s="17">
        <f t="shared" si="1"/>
        <v>0.68043202232712519</v>
      </c>
      <c r="K16" s="18" t="s">
        <v>16</v>
      </c>
      <c r="L16" s="1"/>
    </row>
    <row r="17" spans="1:28" ht="27" customHeight="1" thickBot="1">
      <c r="A17" s="7"/>
      <c r="B17" s="11">
        <v>8</v>
      </c>
      <c r="C17" s="36" t="s">
        <v>179</v>
      </c>
      <c r="D17" s="12" t="s">
        <v>186</v>
      </c>
      <c r="E17" s="13">
        <v>1</v>
      </c>
      <c r="F17" s="14" t="s">
        <v>10</v>
      </c>
      <c r="G17" s="13">
        <v>45</v>
      </c>
      <c r="H17" s="15">
        <f t="shared" si="0"/>
        <v>0.75</v>
      </c>
      <c r="I17" s="16">
        <f t="shared" si="2"/>
        <v>3.9423456899348257</v>
      </c>
      <c r="J17" s="17">
        <f t="shared" si="1"/>
        <v>0.84029065491643051</v>
      </c>
      <c r="K17" s="23" t="s">
        <v>17</v>
      </c>
      <c r="L17" s="1"/>
    </row>
    <row r="18" spans="1:28" ht="25.5" customHeight="1" thickBot="1">
      <c r="A18" s="7"/>
      <c r="B18" s="11">
        <v>9</v>
      </c>
      <c r="C18" s="36" t="s">
        <v>181</v>
      </c>
      <c r="D18" s="12" t="s">
        <v>183</v>
      </c>
      <c r="E18" s="13">
        <v>3</v>
      </c>
      <c r="F18" s="20" t="s">
        <v>11</v>
      </c>
      <c r="G18" s="13">
        <v>60</v>
      </c>
      <c r="H18" s="15">
        <f t="shared" si="0"/>
        <v>0.5393258426966292</v>
      </c>
      <c r="I18" s="16">
        <f t="shared" si="2"/>
        <v>4.4816715326314549</v>
      </c>
      <c r="J18" s="17">
        <f t="shared" si="1"/>
        <v>0.95524517722784119</v>
      </c>
      <c r="K18" s="23" t="s">
        <v>17</v>
      </c>
      <c r="L18" s="1"/>
    </row>
    <row r="19" spans="1:28" ht="36" customHeight="1" thickBot="1">
      <c r="A19" s="7"/>
      <c r="B19" s="11">
        <v>10</v>
      </c>
      <c r="C19" s="38" t="s">
        <v>121</v>
      </c>
      <c r="D19" s="22" t="s">
        <v>23</v>
      </c>
      <c r="E19" s="12">
        <v>1</v>
      </c>
      <c r="F19" s="20" t="s">
        <v>13</v>
      </c>
      <c r="G19" s="13">
        <v>180</v>
      </c>
      <c r="H19" s="15">
        <f t="shared" si="0"/>
        <v>0.12598425196850394</v>
      </c>
      <c r="I19" s="16">
        <f t="shared" si="2"/>
        <v>4.6076557845999586</v>
      </c>
      <c r="J19" s="17">
        <f t="shared" si="1"/>
        <v>0.98209807089113654</v>
      </c>
      <c r="K19" s="23" t="s">
        <v>18</v>
      </c>
      <c r="L19" s="1"/>
    </row>
    <row r="20" spans="1:28" ht="27" customHeight="1" thickBot="1">
      <c r="A20" s="7"/>
      <c r="B20" s="11">
        <v>11</v>
      </c>
      <c r="C20" s="36" t="s">
        <v>182</v>
      </c>
      <c r="D20" s="12" t="s">
        <v>184</v>
      </c>
      <c r="E20" s="13">
        <v>1</v>
      </c>
      <c r="F20" s="14" t="s">
        <v>13</v>
      </c>
      <c r="G20" s="13">
        <v>120</v>
      </c>
      <c r="H20" s="15">
        <f t="shared" si="0"/>
        <v>8.3989501312335957E-2</v>
      </c>
      <c r="I20" s="16">
        <f t="shared" si="2"/>
        <v>4.6916452859122941</v>
      </c>
      <c r="J20" s="17">
        <f t="shared" si="1"/>
        <v>1</v>
      </c>
      <c r="K20" s="23" t="s">
        <v>18</v>
      </c>
      <c r="L20" s="1"/>
    </row>
    <row r="21" spans="1:28" ht="20.100000000000001" customHeight="1" thickBot="1">
      <c r="A21" s="7"/>
      <c r="B21" s="11">
        <v>26</v>
      </c>
      <c r="C21" s="14"/>
      <c r="D21" s="14"/>
      <c r="E21" s="13"/>
      <c r="F21" s="14"/>
      <c r="G21" s="14"/>
      <c r="H21" s="26">
        <f>SUM(H10:H20)</f>
        <v>4.6916452859122941</v>
      </c>
      <c r="I21" s="14"/>
      <c r="J21" s="14"/>
      <c r="K21" s="27"/>
      <c r="L21" s="1"/>
    </row>
    <row r="22" spans="1:28" ht="20.100000000000001" customHeight="1" thickBot="1">
      <c r="A22" s="7"/>
      <c r="B22" s="11">
        <v>27</v>
      </c>
      <c r="C22" s="14"/>
      <c r="D22" s="14"/>
      <c r="E22" s="13"/>
      <c r="F22" s="14"/>
      <c r="G22" s="14"/>
      <c r="H22" s="7"/>
      <c r="I22" s="7"/>
      <c r="J22" s="7"/>
      <c r="K22" s="7"/>
      <c r="L22" s="1"/>
    </row>
    <row r="23" spans="1:28" s="1" customFormat="1" ht="20.100000000000001" customHeight="1" thickBot="1">
      <c r="A23" s="7"/>
      <c r="B23" s="11">
        <v>28</v>
      </c>
      <c r="C23" s="14"/>
      <c r="D23" s="14"/>
      <c r="E23" s="13"/>
      <c r="F23" s="14"/>
      <c r="G23" s="14"/>
      <c r="H23" s="7"/>
      <c r="I23" s="7"/>
      <c r="J23" s="7"/>
      <c r="K23" s="7"/>
      <c r="Q23" s="2"/>
      <c r="R23" s="2"/>
      <c r="S23" s="2"/>
      <c r="T23" s="2"/>
      <c r="U23" s="2"/>
      <c r="V23" s="2"/>
      <c r="W23" s="2"/>
      <c r="X23" s="2"/>
      <c r="Y23" s="2"/>
      <c r="Z23" s="2"/>
      <c r="AA23" s="2"/>
      <c r="AB23" s="2"/>
    </row>
    <row r="24" spans="1:28" s="1" customFormat="1">
      <c r="A24" s="7"/>
      <c r="B24" s="7"/>
      <c r="C24" s="32" t="s">
        <v>19</v>
      </c>
      <c r="D24" s="7"/>
      <c r="E24" s="28"/>
      <c r="F24" s="7"/>
      <c r="G24" s="7"/>
      <c r="H24" s="7"/>
      <c r="I24" s="7"/>
      <c r="J24" s="7"/>
      <c r="K24" s="7"/>
      <c r="Q24" s="2"/>
      <c r="R24" s="2"/>
      <c r="S24" s="2"/>
      <c r="T24" s="2"/>
      <c r="U24" s="2"/>
      <c r="V24" s="2"/>
      <c r="W24" s="2"/>
      <c r="X24" s="2"/>
      <c r="Y24" s="2"/>
      <c r="Z24" s="2"/>
      <c r="AA24" s="2"/>
      <c r="AB24" s="2"/>
    </row>
    <row r="25" spans="1:28" s="1" customFormat="1">
      <c r="A25" s="7"/>
      <c r="B25" s="7"/>
      <c r="C25" s="7"/>
      <c r="D25" s="7"/>
      <c r="E25" s="28"/>
      <c r="F25" s="7"/>
      <c r="G25" s="7"/>
      <c r="H25" s="7"/>
      <c r="I25" s="7"/>
      <c r="J25" s="7"/>
      <c r="K25" s="7"/>
      <c r="Q25" s="2"/>
      <c r="R25" s="2"/>
      <c r="S25" s="2"/>
      <c r="T25" s="2"/>
      <c r="U25" s="2"/>
      <c r="V25" s="2"/>
      <c r="W25" s="2"/>
      <c r="X25" s="2"/>
      <c r="Y25" s="2"/>
      <c r="Z25" s="2"/>
      <c r="AA25" s="2"/>
      <c r="AB25" s="2"/>
    </row>
    <row r="26" spans="1:28" s="1" customFormat="1">
      <c r="E26" s="5"/>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E29" s="5"/>
      <c r="Q29" s="2"/>
      <c r="R29" s="2"/>
      <c r="S29" s="2"/>
      <c r="T29" s="2"/>
      <c r="U29" s="2"/>
      <c r="V29" s="2"/>
      <c r="W29" s="2"/>
      <c r="X29" s="2"/>
      <c r="Y29" s="2"/>
      <c r="Z29" s="2"/>
      <c r="AA29" s="2"/>
      <c r="AB29" s="2"/>
    </row>
    <row r="30" spans="1:28" s="1" customFormat="1">
      <c r="C30" s="3"/>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row r="42" spans="5:28" s="1" customFormat="1">
      <c r="E42" s="5"/>
      <c r="Q42" s="2"/>
      <c r="R42" s="2"/>
      <c r="S42" s="2"/>
      <c r="T42" s="2"/>
      <c r="U42" s="2"/>
      <c r="V42" s="2"/>
      <c r="W42" s="2"/>
      <c r="X42" s="2"/>
      <c r="Y42" s="2"/>
      <c r="Z42" s="2"/>
      <c r="AA42" s="2"/>
      <c r="AB42" s="2"/>
    </row>
    <row r="43" spans="5:28" s="1" customFormat="1">
      <c r="E43" s="5"/>
      <c r="Q43" s="2"/>
      <c r="R43" s="2"/>
      <c r="S43" s="2"/>
      <c r="T43" s="2"/>
      <c r="U43" s="2"/>
      <c r="V43" s="2"/>
      <c r="W43" s="2"/>
      <c r="X43" s="2"/>
      <c r="Y43" s="2"/>
      <c r="Z43" s="2"/>
      <c r="AA43" s="2"/>
      <c r="AB43" s="2"/>
    </row>
    <row r="44" spans="5:28" s="1" customFormat="1">
      <c r="E44" s="5"/>
      <c r="Q44" s="2"/>
      <c r="R44" s="2"/>
      <c r="S44" s="2"/>
      <c r="T44" s="2"/>
      <c r="U44" s="2"/>
      <c r="V44" s="2"/>
      <c r="W44" s="2"/>
      <c r="X44" s="2"/>
      <c r="Y44" s="2"/>
      <c r="Z44" s="2"/>
      <c r="AA44" s="2"/>
      <c r="AB44" s="2"/>
    </row>
    <row r="45" spans="5:28" s="1" customFormat="1">
      <c r="E45" s="5"/>
      <c r="Q45" s="2"/>
      <c r="R45" s="2"/>
      <c r="S45" s="2"/>
      <c r="T45" s="2"/>
      <c r="U45" s="2"/>
      <c r="V45" s="2"/>
      <c r="W45" s="2"/>
      <c r="X45" s="2"/>
      <c r="Y45" s="2"/>
      <c r="Z45" s="2"/>
      <c r="AA45" s="2"/>
      <c r="AB45"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20">
      <formula1>$IQ$2:$IQ$8</formula1>
    </dataValidation>
  </dataValidations>
  <pageMargins left="0.19" right="0.12" top="0.27" bottom="0.16" header="0" footer="0"/>
  <pageSetup scale="8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IQ44"/>
  <sheetViews>
    <sheetView zoomScale="70" zoomScaleNormal="70" workbookViewId="0">
      <selection activeCell="B2" sqref="B2:G6"/>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row>
    <row r="2" spans="1:251" ht="12.75" customHeight="1">
      <c r="A2" s="7"/>
      <c r="B2" s="47"/>
      <c r="C2" s="47" t="s">
        <v>21</v>
      </c>
      <c r="D2" s="48"/>
      <c r="E2" s="48"/>
      <c r="F2" s="61">
        <v>39763</v>
      </c>
      <c r="G2" s="81"/>
      <c r="H2" s="86"/>
      <c r="I2" s="87"/>
      <c r="J2" s="87"/>
      <c r="K2" s="87"/>
      <c r="L2" s="7"/>
      <c r="IQ2" t="s">
        <v>10</v>
      </c>
    </row>
    <row r="3" spans="1:251" ht="12.75" customHeight="1">
      <c r="A3" s="7"/>
      <c r="B3" s="49"/>
      <c r="C3" s="49"/>
      <c r="D3" s="50"/>
      <c r="E3" s="50"/>
      <c r="F3" s="82"/>
      <c r="G3" s="83"/>
      <c r="H3" s="87"/>
      <c r="I3" s="87"/>
      <c r="J3" s="87"/>
      <c r="K3" s="87"/>
      <c r="L3" s="7"/>
      <c r="IQ3" t="s">
        <v>11</v>
      </c>
    </row>
    <row r="4" spans="1:251" ht="24" customHeight="1" thickBot="1">
      <c r="A4" s="7"/>
      <c r="B4" s="51"/>
      <c r="C4" s="51"/>
      <c r="D4" s="52"/>
      <c r="E4" s="52"/>
      <c r="F4" s="84"/>
      <c r="G4" s="85"/>
      <c r="H4" s="87"/>
      <c r="I4" s="87"/>
      <c r="J4" s="87"/>
      <c r="K4" s="87"/>
      <c r="L4" s="7"/>
      <c r="IQ4" t="s">
        <v>12</v>
      </c>
    </row>
    <row r="5" spans="1:251">
      <c r="A5" s="7"/>
      <c r="B5" s="72" t="s">
        <v>123</v>
      </c>
      <c r="C5" s="73"/>
      <c r="D5" s="72" t="s">
        <v>24</v>
      </c>
      <c r="E5" s="76"/>
      <c r="F5" s="76"/>
      <c r="G5" s="73"/>
      <c r="H5" s="87"/>
      <c r="I5" s="87"/>
      <c r="J5" s="87"/>
      <c r="K5" s="87"/>
      <c r="L5" s="7"/>
      <c r="IQ5" t="s">
        <v>13</v>
      </c>
    </row>
    <row r="6" spans="1:251" ht="13.5" thickBot="1">
      <c r="A6" s="7"/>
      <c r="B6" s="74"/>
      <c r="C6" s="75"/>
      <c r="D6" s="74"/>
      <c r="E6" s="77"/>
      <c r="F6" s="77"/>
      <c r="G6" s="75"/>
      <c r="H6" s="87"/>
      <c r="I6" s="87"/>
      <c r="J6" s="87"/>
      <c r="K6" s="87"/>
      <c r="L6" s="7"/>
      <c r="IQ6" t="s">
        <v>14</v>
      </c>
    </row>
    <row r="7" spans="1:251" ht="18" customHeight="1" thickBot="1">
      <c r="A7" s="7"/>
      <c r="B7" s="88" t="s">
        <v>124</v>
      </c>
      <c r="C7" s="89"/>
      <c r="D7" s="88" t="s">
        <v>122</v>
      </c>
      <c r="E7" s="90"/>
      <c r="F7" s="90"/>
      <c r="G7" s="92"/>
      <c r="H7" s="87"/>
      <c r="I7" s="87"/>
      <c r="J7" s="87"/>
      <c r="K7" s="87"/>
      <c r="L7" s="7"/>
      <c r="IQ7" t="s">
        <v>15</v>
      </c>
    </row>
    <row r="8" spans="1:251" ht="13.5" thickBot="1">
      <c r="A8" s="7"/>
      <c r="B8" s="55" t="s">
        <v>20</v>
      </c>
      <c r="C8" s="59" t="s">
        <v>0</v>
      </c>
      <c r="D8" s="71" t="s">
        <v>1</v>
      </c>
      <c r="E8" s="67" t="s">
        <v>2</v>
      </c>
      <c r="F8" s="55" t="s">
        <v>3</v>
      </c>
      <c r="G8" s="71" t="s">
        <v>4</v>
      </c>
      <c r="H8" s="93" t="s">
        <v>6</v>
      </c>
      <c r="I8" s="45" t="s">
        <v>7</v>
      </c>
      <c r="J8" s="53" t="s">
        <v>9</v>
      </c>
      <c r="K8" s="57" t="s">
        <v>8</v>
      </c>
      <c r="L8" s="7"/>
      <c r="IQ8" t="s">
        <v>5</v>
      </c>
    </row>
    <row r="9" spans="1:251" ht="13.5" thickBot="1">
      <c r="A9" s="7"/>
      <c r="B9" s="56"/>
      <c r="C9" s="59"/>
      <c r="D9" s="71"/>
      <c r="E9" s="67"/>
      <c r="F9" s="56"/>
      <c r="G9" s="71"/>
      <c r="H9" s="94"/>
      <c r="I9" s="46"/>
      <c r="J9" s="54"/>
      <c r="K9" s="58" t="s">
        <v>8</v>
      </c>
      <c r="L9" s="7"/>
    </row>
    <row r="10" spans="1:251" ht="31.5" customHeight="1" thickBot="1">
      <c r="A10" s="7"/>
      <c r="B10" s="10">
        <v>1</v>
      </c>
      <c r="C10" s="21" t="s">
        <v>110</v>
      </c>
      <c r="D10" s="40" t="s">
        <v>205</v>
      </c>
      <c r="E10" s="9">
        <v>1</v>
      </c>
      <c r="F10" s="41" t="s">
        <v>10</v>
      </c>
      <c r="G10" s="9">
        <v>10</v>
      </c>
      <c r="H10" s="15">
        <f t="shared" ref="H10:H21" si="0">IF($F10="Anual",+(G10*$E10)/60/285.75,IF($F10="Semestral",+(G10*$E10)/60/142.875,IF($F10="Mensual",G10*$E10/60/23.8125,IF($F10="Semanal",(G10*$E10/60/5.5625),IF($F10="Trimestral",(G10*$E10/60/71.4375),IF($F10="Diaria",(G10*$E10/60),IF($F10="Quincenal",(G10*$E10/60/12.125),"no datos")))))))</f>
        <v>0.16666666666666666</v>
      </c>
      <c r="I10" s="16">
        <f>H10</f>
        <v>0.16666666666666666</v>
      </c>
      <c r="J10" s="17">
        <f t="shared" ref="J10:J21" si="1">I10/$H$22</f>
        <v>2.7112851878785742E-2</v>
      </c>
      <c r="K10" s="18" t="s">
        <v>16</v>
      </c>
      <c r="L10" s="7"/>
    </row>
    <row r="11" spans="1:251" ht="27" customHeight="1" thickBot="1">
      <c r="A11" s="7"/>
      <c r="B11" s="11"/>
      <c r="C11" s="21" t="s">
        <v>192</v>
      </c>
      <c r="D11" s="12" t="s">
        <v>204</v>
      </c>
      <c r="E11" s="13">
        <v>7</v>
      </c>
      <c r="F11" s="14" t="s">
        <v>13</v>
      </c>
      <c r="G11" s="13">
        <v>25</v>
      </c>
      <c r="H11" s="15">
        <f t="shared" si="0"/>
        <v>0.12248468941382326</v>
      </c>
      <c r="I11" s="16">
        <f t="shared" ref="I11:I21" si="2">H11+I10</f>
        <v>0.28915135608048992</v>
      </c>
      <c r="J11" s="17">
        <f t="shared" si="1"/>
        <v>4.7038307327762138E-2</v>
      </c>
      <c r="K11" s="18" t="s">
        <v>16</v>
      </c>
      <c r="L11" s="7"/>
    </row>
    <row r="12" spans="1:251" ht="30" customHeight="1" thickBot="1">
      <c r="A12" s="7"/>
      <c r="B12" s="11">
        <v>3</v>
      </c>
      <c r="C12" s="21" t="s">
        <v>193</v>
      </c>
      <c r="D12" s="12" t="s">
        <v>111</v>
      </c>
      <c r="E12" s="13">
        <v>5</v>
      </c>
      <c r="F12" s="14" t="s">
        <v>13</v>
      </c>
      <c r="G12" s="13">
        <v>25</v>
      </c>
      <c r="H12" s="15">
        <f t="shared" si="0"/>
        <v>8.7489063867016631E-2</v>
      </c>
      <c r="I12" s="16">
        <f t="shared" si="2"/>
        <v>0.37664041994750652</v>
      </c>
      <c r="J12" s="17">
        <f t="shared" si="1"/>
        <v>6.1270775505602421E-2</v>
      </c>
      <c r="K12" s="18" t="s">
        <v>16</v>
      </c>
      <c r="L12" s="7"/>
    </row>
    <row r="13" spans="1:251" ht="31.5" customHeight="1" thickBot="1">
      <c r="A13" s="7"/>
      <c r="B13" s="11">
        <v>4</v>
      </c>
      <c r="C13" s="21" t="s">
        <v>194</v>
      </c>
      <c r="D13" s="12" t="s">
        <v>112</v>
      </c>
      <c r="E13" s="13">
        <v>25</v>
      </c>
      <c r="F13" s="14" t="s">
        <v>10</v>
      </c>
      <c r="G13" s="13">
        <v>5</v>
      </c>
      <c r="H13" s="15">
        <f t="shared" si="0"/>
        <v>2.0833333333333335</v>
      </c>
      <c r="I13" s="16">
        <f t="shared" si="2"/>
        <v>2.4599737532808401</v>
      </c>
      <c r="J13" s="17">
        <f t="shared" si="1"/>
        <v>0.40018142399042428</v>
      </c>
      <c r="K13" s="18" t="s">
        <v>16</v>
      </c>
      <c r="L13" s="7"/>
    </row>
    <row r="14" spans="1:251" ht="26.25" customHeight="1" thickBot="1">
      <c r="A14" s="7"/>
      <c r="B14" s="11">
        <v>5</v>
      </c>
      <c r="C14" s="21" t="s">
        <v>195</v>
      </c>
      <c r="D14" s="22" t="s">
        <v>113</v>
      </c>
      <c r="E14" s="12">
        <v>5</v>
      </c>
      <c r="F14" s="20" t="s">
        <v>10</v>
      </c>
      <c r="G14" s="13">
        <v>2</v>
      </c>
      <c r="H14" s="15">
        <f t="shared" si="0"/>
        <v>0.16666666666666666</v>
      </c>
      <c r="I14" s="16">
        <f t="shared" si="2"/>
        <v>2.6266404199475066</v>
      </c>
      <c r="J14" s="17">
        <f t="shared" si="1"/>
        <v>0.42729427586920998</v>
      </c>
      <c r="K14" s="18" t="s">
        <v>16</v>
      </c>
      <c r="L14" s="7"/>
    </row>
    <row r="15" spans="1:251" ht="27" customHeight="1" thickBot="1">
      <c r="A15" s="7"/>
      <c r="B15" s="11">
        <v>7</v>
      </c>
      <c r="C15" s="21" t="s">
        <v>196</v>
      </c>
      <c r="D15" s="12" t="s">
        <v>114</v>
      </c>
      <c r="E15" s="13">
        <v>2</v>
      </c>
      <c r="F15" s="14" t="s">
        <v>11</v>
      </c>
      <c r="G15" s="13">
        <v>15</v>
      </c>
      <c r="H15" s="15">
        <f t="shared" si="0"/>
        <v>8.98876404494382E-2</v>
      </c>
      <c r="I15" s="16">
        <f t="shared" si="2"/>
        <v>2.7165280603969446</v>
      </c>
      <c r="J15" s="17">
        <f t="shared" si="1"/>
        <v>0.44191693755664496</v>
      </c>
      <c r="K15" s="18" t="s">
        <v>16</v>
      </c>
      <c r="L15" s="7"/>
    </row>
    <row r="16" spans="1:251" ht="20.100000000000001" customHeight="1" thickBot="1">
      <c r="A16" s="7"/>
      <c r="B16" s="11">
        <v>6</v>
      </c>
      <c r="C16" s="21" t="s">
        <v>197</v>
      </c>
      <c r="D16" s="12" t="s">
        <v>115</v>
      </c>
      <c r="E16" s="13">
        <v>10</v>
      </c>
      <c r="F16" s="14" t="s">
        <v>10</v>
      </c>
      <c r="G16" s="13">
        <v>5</v>
      </c>
      <c r="H16" s="15">
        <f t="shared" si="0"/>
        <v>0.83333333333333337</v>
      </c>
      <c r="I16" s="16">
        <f t="shared" si="2"/>
        <v>3.5498613937302781</v>
      </c>
      <c r="J16" s="17">
        <f t="shared" si="1"/>
        <v>0.57748119695057365</v>
      </c>
      <c r="K16" s="18" t="s">
        <v>16</v>
      </c>
      <c r="L16" s="7"/>
    </row>
    <row r="17" spans="1:28" ht="27" customHeight="1" thickBot="1">
      <c r="A17" s="7"/>
      <c r="B17" s="11">
        <v>8</v>
      </c>
      <c r="C17" s="21" t="s">
        <v>116</v>
      </c>
      <c r="D17" s="12" t="s">
        <v>117</v>
      </c>
      <c r="E17" s="13">
        <v>15</v>
      </c>
      <c r="F17" s="20" t="s">
        <v>10</v>
      </c>
      <c r="G17" s="13">
        <v>5</v>
      </c>
      <c r="H17" s="15">
        <f t="shared" si="0"/>
        <v>1.25</v>
      </c>
      <c r="I17" s="16">
        <f t="shared" si="2"/>
        <v>4.7998613937302785</v>
      </c>
      <c r="J17" s="17">
        <f t="shared" si="1"/>
        <v>0.78082758604146685</v>
      </c>
      <c r="K17" s="23" t="s">
        <v>16</v>
      </c>
      <c r="L17" s="7"/>
    </row>
    <row r="18" spans="1:28" ht="30" customHeight="1" thickBot="1">
      <c r="A18" s="7"/>
      <c r="B18" s="11">
        <v>9</v>
      </c>
      <c r="C18" s="21" t="s">
        <v>198</v>
      </c>
      <c r="D18" s="12" t="s">
        <v>118</v>
      </c>
      <c r="E18" s="13">
        <v>4</v>
      </c>
      <c r="F18" s="14" t="s">
        <v>13</v>
      </c>
      <c r="G18" s="13">
        <v>10</v>
      </c>
      <c r="H18" s="15">
        <f t="shared" si="0"/>
        <v>2.7996500437445317E-2</v>
      </c>
      <c r="I18" s="16">
        <f t="shared" si="2"/>
        <v>4.8278578941677237</v>
      </c>
      <c r="J18" s="17">
        <f t="shared" si="1"/>
        <v>0.78538197585837566</v>
      </c>
      <c r="K18" s="23" t="s">
        <v>16</v>
      </c>
      <c r="L18" s="7"/>
    </row>
    <row r="19" spans="1:28" ht="25.5" customHeight="1" thickBot="1">
      <c r="A19" s="7"/>
      <c r="B19" s="11">
        <v>10</v>
      </c>
      <c r="C19" s="36" t="s">
        <v>199</v>
      </c>
      <c r="D19" s="12" t="s">
        <v>119</v>
      </c>
      <c r="E19" s="13">
        <v>8</v>
      </c>
      <c r="F19" s="14" t="s">
        <v>11</v>
      </c>
      <c r="G19" s="13">
        <v>20</v>
      </c>
      <c r="H19" s="15">
        <f t="shared" si="0"/>
        <v>0.47940074906367036</v>
      </c>
      <c r="I19" s="16">
        <f t="shared" si="2"/>
        <v>5.3072586432313944</v>
      </c>
      <c r="J19" s="17">
        <f t="shared" si="1"/>
        <v>0.8633695048580291</v>
      </c>
      <c r="K19" s="23" t="s">
        <v>17</v>
      </c>
      <c r="L19" s="7"/>
    </row>
    <row r="20" spans="1:28" ht="23.25" customHeight="1" thickBot="1">
      <c r="A20" s="7"/>
      <c r="B20" s="11">
        <v>11</v>
      </c>
      <c r="C20" s="38" t="s">
        <v>200</v>
      </c>
      <c r="D20" s="12" t="s">
        <v>203</v>
      </c>
      <c r="E20" s="13">
        <v>1</v>
      </c>
      <c r="F20" s="14" t="s">
        <v>11</v>
      </c>
      <c r="G20" s="13">
        <v>30</v>
      </c>
      <c r="H20" s="15">
        <f t="shared" si="0"/>
        <v>8.98876404494382E-2</v>
      </c>
      <c r="I20" s="16">
        <f t="shared" si="2"/>
        <v>5.3971462836808328</v>
      </c>
      <c r="J20" s="17">
        <f t="shared" si="1"/>
        <v>0.87799216654546419</v>
      </c>
      <c r="K20" s="23" t="s">
        <v>17</v>
      </c>
      <c r="L20" s="7"/>
    </row>
    <row r="21" spans="1:28" ht="36.75" customHeight="1" thickBot="1">
      <c r="A21" s="7"/>
      <c r="B21" s="11">
        <v>12</v>
      </c>
      <c r="C21" s="36" t="s">
        <v>201</v>
      </c>
      <c r="D21" s="12" t="s">
        <v>202</v>
      </c>
      <c r="E21" s="13">
        <v>9</v>
      </c>
      <c r="F21" s="14" t="s">
        <v>10</v>
      </c>
      <c r="G21" s="13">
        <v>5</v>
      </c>
      <c r="H21" s="15">
        <f t="shared" si="0"/>
        <v>0.75</v>
      </c>
      <c r="I21" s="16">
        <f t="shared" si="2"/>
        <v>6.1471462836808328</v>
      </c>
      <c r="J21" s="17">
        <f t="shared" si="1"/>
        <v>1</v>
      </c>
      <c r="K21" s="23" t="s">
        <v>18</v>
      </c>
      <c r="L21" s="7"/>
    </row>
    <row r="22" spans="1:28" ht="20.100000000000001" customHeight="1" thickBot="1">
      <c r="A22" s="7"/>
      <c r="B22" s="11"/>
      <c r="C22" s="41"/>
      <c r="D22" s="14"/>
      <c r="E22" s="13"/>
      <c r="F22" s="14"/>
      <c r="G22" s="14"/>
      <c r="H22" s="26">
        <f>SUM(H10:H21)</f>
        <v>6.1471462836808328</v>
      </c>
      <c r="I22" s="14"/>
      <c r="J22" s="14"/>
      <c r="K22" s="27"/>
      <c r="L22" s="7"/>
    </row>
    <row r="23" spans="1:28" s="1" customFormat="1">
      <c r="A23" s="7"/>
      <c r="B23" s="7"/>
      <c r="C23" s="32" t="s">
        <v>19</v>
      </c>
      <c r="D23" s="7"/>
      <c r="E23" s="28"/>
      <c r="F23" s="7"/>
      <c r="G23" s="7"/>
      <c r="H23" s="7"/>
      <c r="I23" s="7"/>
      <c r="J23" s="7"/>
      <c r="K23" s="7"/>
      <c r="L23" s="7"/>
      <c r="Q23" s="2"/>
      <c r="R23" s="2"/>
      <c r="S23" s="2"/>
      <c r="T23" s="2"/>
      <c r="U23" s="2"/>
      <c r="V23" s="2"/>
      <c r="W23" s="2"/>
      <c r="X23" s="2"/>
      <c r="Y23" s="2"/>
      <c r="Z23" s="2"/>
      <c r="AA23" s="2"/>
      <c r="AB23" s="2"/>
    </row>
    <row r="24" spans="1:28" s="1" customFormat="1">
      <c r="A24" s="7"/>
      <c r="B24" s="7"/>
      <c r="C24" s="7"/>
      <c r="D24" s="7"/>
      <c r="E24" s="28"/>
      <c r="F24" s="7"/>
      <c r="G24" s="7"/>
      <c r="H24" s="7"/>
      <c r="I24" s="7"/>
      <c r="J24" s="7"/>
      <c r="K24" s="7"/>
      <c r="L24" s="7"/>
      <c r="Q24" s="2"/>
      <c r="R24" s="2"/>
      <c r="S24" s="2"/>
      <c r="T24" s="2"/>
      <c r="U24" s="2"/>
      <c r="V24" s="2"/>
      <c r="W24" s="2"/>
      <c r="X24" s="2"/>
      <c r="Y24" s="2"/>
      <c r="Z24" s="2"/>
      <c r="AA24" s="2"/>
      <c r="AB24" s="2"/>
    </row>
    <row r="25" spans="1:28" s="1" customFormat="1">
      <c r="A25" s="7"/>
      <c r="B25" s="7"/>
      <c r="C25" s="7"/>
      <c r="D25" s="7"/>
      <c r="E25" s="28"/>
      <c r="F25" s="7"/>
      <c r="G25" s="7"/>
      <c r="H25" s="7"/>
      <c r="I25" s="7"/>
      <c r="J25" s="7"/>
      <c r="K25" s="7"/>
      <c r="L25" s="7"/>
      <c r="Q25" s="2"/>
      <c r="R25" s="2"/>
      <c r="S25" s="2"/>
      <c r="T25" s="2"/>
      <c r="U25" s="2"/>
      <c r="V25" s="2"/>
      <c r="W25" s="2"/>
      <c r="X25" s="2"/>
      <c r="Y25" s="2"/>
      <c r="Z25" s="2"/>
      <c r="AA25" s="2"/>
      <c r="AB25" s="2"/>
    </row>
    <row r="26" spans="1:28" s="1" customFormat="1">
      <c r="A26" s="7"/>
      <c r="B26" s="7"/>
      <c r="C26" s="7"/>
      <c r="D26" s="7"/>
      <c r="E26" s="28"/>
      <c r="F26" s="7"/>
      <c r="G26" s="7"/>
      <c r="H26" s="7"/>
      <c r="I26" s="7"/>
      <c r="J26" s="7"/>
      <c r="K26" s="7"/>
      <c r="L26" s="7"/>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C29" s="3"/>
      <c r="E29" s="5"/>
      <c r="Q29" s="2"/>
      <c r="R29" s="2"/>
      <c r="S29" s="2"/>
      <c r="T29" s="2"/>
      <c r="U29" s="2"/>
      <c r="V29" s="2"/>
      <c r="W29" s="2"/>
      <c r="X29" s="2"/>
      <c r="Y29" s="2"/>
      <c r="Z29" s="2"/>
      <c r="AA29" s="2"/>
      <c r="AB29" s="2"/>
    </row>
    <row r="30" spans="1:28" s="1" customFormat="1">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row r="42" spans="5:28" s="1" customFormat="1">
      <c r="E42" s="5"/>
      <c r="Q42" s="2"/>
      <c r="R42" s="2"/>
      <c r="S42" s="2"/>
      <c r="T42" s="2"/>
      <c r="U42" s="2"/>
      <c r="V42" s="2"/>
      <c r="W42" s="2"/>
      <c r="X42" s="2"/>
      <c r="Y42" s="2"/>
      <c r="Z42" s="2"/>
      <c r="AA42" s="2"/>
      <c r="AB42" s="2"/>
    </row>
    <row r="43" spans="5:28" s="1" customFormat="1">
      <c r="E43" s="5"/>
      <c r="Q43" s="2"/>
      <c r="R43" s="2"/>
      <c r="S43" s="2"/>
      <c r="T43" s="2"/>
      <c r="U43" s="2"/>
      <c r="V43" s="2"/>
      <c r="W43" s="2"/>
      <c r="X43" s="2"/>
      <c r="Y43" s="2"/>
      <c r="Z43" s="2"/>
      <c r="AA43" s="2"/>
      <c r="AB43" s="2"/>
    </row>
    <row r="44" spans="5:28" s="1" customFormat="1">
      <c r="E44" s="5"/>
      <c r="Q44" s="2"/>
      <c r="R44" s="2"/>
      <c r="S44" s="2"/>
      <c r="T44" s="2"/>
      <c r="U44" s="2"/>
      <c r="V44" s="2"/>
      <c r="W44" s="2"/>
      <c r="X44" s="2"/>
      <c r="Y44" s="2"/>
      <c r="Z44" s="2"/>
      <c r="AA44" s="2"/>
      <c r="AB44"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21">
      <formula1>$IQ$2:$IQ$8</formula1>
    </dataValidation>
  </dataValidations>
  <pageMargins left="0.19" right="0.12" top="0.27" bottom="0.16" header="0" footer="0"/>
  <pageSetup scale="87"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tabColor indexed="10"/>
    <pageSetUpPr fitToPage="1"/>
  </sheetPr>
  <dimension ref="A1:IQ40"/>
  <sheetViews>
    <sheetView zoomScale="69" zoomScaleNormal="69" workbookViewId="0">
      <selection activeCell="B2" sqref="B2:G6"/>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s="33" customFormat="1" ht="13.5" thickBot="1">
      <c r="E1" s="8"/>
    </row>
    <row r="2" spans="1:251" ht="12.75" customHeight="1">
      <c r="A2" s="7"/>
      <c r="B2" s="47"/>
      <c r="C2" s="47" t="s">
        <v>21</v>
      </c>
      <c r="D2" s="48"/>
      <c r="E2" s="48"/>
      <c r="F2" s="61">
        <v>39763</v>
      </c>
      <c r="G2" s="81"/>
      <c r="H2" s="86"/>
      <c r="I2" s="87"/>
      <c r="J2" s="87"/>
      <c r="K2" s="87"/>
      <c r="L2" s="7"/>
      <c r="M2" s="7"/>
      <c r="IQ2" t="s">
        <v>10</v>
      </c>
    </row>
    <row r="3" spans="1:251" ht="12.75" customHeight="1">
      <c r="A3" s="7"/>
      <c r="B3" s="49"/>
      <c r="C3" s="49"/>
      <c r="D3" s="50"/>
      <c r="E3" s="50"/>
      <c r="F3" s="82"/>
      <c r="G3" s="83"/>
      <c r="H3" s="87"/>
      <c r="I3" s="87"/>
      <c r="J3" s="87"/>
      <c r="K3" s="87"/>
      <c r="L3" s="7"/>
      <c r="M3" s="7"/>
      <c r="IQ3" t="s">
        <v>11</v>
      </c>
    </row>
    <row r="4" spans="1:251" ht="24" customHeight="1" thickBot="1">
      <c r="A4" s="7"/>
      <c r="B4" s="51"/>
      <c r="C4" s="51"/>
      <c r="D4" s="52"/>
      <c r="E4" s="52"/>
      <c r="F4" s="84"/>
      <c r="G4" s="85"/>
      <c r="H4" s="87"/>
      <c r="I4" s="87"/>
      <c r="J4" s="87"/>
      <c r="K4" s="87"/>
      <c r="L4" s="7"/>
      <c r="M4" s="7"/>
      <c r="IQ4" t="s">
        <v>12</v>
      </c>
    </row>
    <row r="5" spans="1:251">
      <c r="A5" s="7"/>
      <c r="B5" s="72" t="s">
        <v>126</v>
      </c>
      <c r="C5" s="73"/>
      <c r="D5" s="72" t="s">
        <v>24</v>
      </c>
      <c r="E5" s="76"/>
      <c r="F5" s="76"/>
      <c r="G5" s="73"/>
      <c r="H5" s="87"/>
      <c r="I5" s="87"/>
      <c r="J5" s="87"/>
      <c r="K5" s="87"/>
      <c r="L5" s="7"/>
      <c r="M5" s="7"/>
      <c r="IQ5" t="s">
        <v>13</v>
      </c>
    </row>
    <row r="6" spans="1:251" ht="13.5" thickBot="1">
      <c r="A6" s="7"/>
      <c r="B6" s="74"/>
      <c r="C6" s="75"/>
      <c r="D6" s="74"/>
      <c r="E6" s="77"/>
      <c r="F6" s="77"/>
      <c r="G6" s="75"/>
      <c r="H6" s="87"/>
      <c r="I6" s="87"/>
      <c r="J6" s="87"/>
      <c r="K6" s="87"/>
      <c r="L6" s="7"/>
      <c r="M6" s="7"/>
      <c r="IQ6" t="s">
        <v>14</v>
      </c>
    </row>
    <row r="7" spans="1:251" ht="18" customHeight="1" thickBot="1">
      <c r="A7" s="7"/>
      <c r="B7" s="88" t="s">
        <v>127</v>
      </c>
      <c r="C7" s="89"/>
      <c r="D7" s="88" t="s">
        <v>125</v>
      </c>
      <c r="E7" s="90"/>
      <c r="F7" s="90"/>
      <c r="G7" s="92"/>
      <c r="H7" s="87"/>
      <c r="I7" s="87"/>
      <c r="J7" s="87"/>
      <c r="K7" s="87"/>
      <c r="L7" s="7"/>
      <c r="M7" s="7"/>
      <c r="IQ7" t="s">
        <v>15</v>
      </c>
    </row>
    <row r="8" spans="1:251" ht="13.5" thickBot="1">
      <c r="A8" s="7"/>
      <c r="B8" s="55" t="s">
        <v>20</v>
      </c>
      <c r="C8" s="59" t="s">
        <v>0</v>
      </c>
      <c r="D8" s="71" t="s">
        <v>1</v>
      </c>
      <c r="E8" s="67" t="s">
        <v>2</v>
      </c>
      <c r="F8" s="55" t="s">
        <v>3</v>
      </c>
      <c r="G8" s="71" t="s">
        <v>4</v>
      </c>
      <c r="H8" s="93" t="s">
        <v>6</v>
      </c>
      <c r="I8" s="45" t="s">
        <v>7</v>
      </c>
      <c r="J8" s="53" t="s">
        <v>9</v>
      </c>
      <c r="K8" s="57" t="s">
        <v>8</v>
      </c>
      <c r="L8" s="7"/>
      <c r="M8" s="7"/>
      <c r="IQ8" t="s">
        <v>5</v>
      </c>
    </row>
    <row r="9" spans="1:251" ht="13.5" thickBot="1">
      <c r="A9" s="7"/>
      <c r="B9" s="56"/>
      <c r="C9" s="59"/>
      <c r="D9" s="71"/>
      <c r="E9" s="67"/>
      <c r="F9" s="56"/>
      <c r="G9" s="71"/>
      <c r="H9" s="94"/>
      <c r="I9" s="46"/>
      <c r="J9" s="54"/>
      <c r="K9" s="58" t="s">
        <v>8</v>
      </c>
      <c r="L9" s="7"/>
      <c r="M9" s="7"/>
    </row>
    <row r="10" spans="1:251" ht="31.5" customHeight="1" thickBot="1">
      <c r="A10" s="7"/>
      <c r="B10" s="10">
        <v>1</v>
      </c>
      <c r="C10" s="21" t="s">
        <v>129</v>
      </c>
      <c r="D10" s="40" t="s">
        <v>128</v>
      </c>
      <c r="E10" s="9">
        <v>3</v>
      </c>
      <c r="F10" s="41" t="s">
        <v>10</v>
      </c>
      <c r="G10" s="9">
        <v>30</v>
      </c>
      <c r="H10" s="15">
        <f t="shared" ref="H10:H15" si="0">IF($F10="Anual",+(G10*$E10)/60/285.75,IF($F10="Semestral",+(G10*$E10)/60/142.875,IF($F10="Mensual",G10*$E10/60/23.8125,IF($F10="Semanal",(G10*$E10/60/5.5625),IF($F10="Trimestral",(G10*$E10/60/71.4375),IF($F10="Diaria",(G10*$E10/60),IF($F10="Quincenal",(G10*$E10/60/12.125),"no datos")))))))</f>
        <v>1.5</v>
      </c>
      <c r="I10" s="16">
        <f>H10</f>
        <v>1.5</v>
      </c>
      <c r="J10" s="17">
        <f t="shared" ref="J10:J15" si="1">I10/$H$16</f>
        <v>0.26402854472857024</v>
      </c>
      <c r="K10" s="18" t="s">
        <v>16</v>
      </c>
      <c r="L10" s="7"/>
      <c r="M10" s="7"/>
    </row>
    <row r="11" spans="1:251" ht="27" customHeight="1" thickBot="1">
      <c r="A11" s="7"/>
      <c r="B11" s="11"/>
      <c r="C11" s="20" t="s">
        <v>209</v>
      </c>
      <c r="D11" s="12" t="s">
        <v>210</v>
      </c>
      <c r="E11" s="13">
        <v>3</v>
      </c>
      <c r="F11" s="20" t="s">
        <v>11</v>
      </c>
      <c r="G11" s="13">
        <v>5</v>
      </c>
      <c r="H11" s="15">
        <f t="shared" si="0"/>
        <v>4.49438202247191E-2</v>
      </c>
      <c r="I11" s="16">
        <f t="shared" ref="I11:I15" si="2">H11+I10</f>
        <v>1.5449438202247192</v>
      </c>
      <c r="J11" s="17">
        <f t="shared" si="1"/>
        <v>0.27193951236088693</v>
      </c>
      <c r="K11" s="18" t="s">
        <v>16</v>
      </c>
      <c r="L11" s="7"/>
      <c r="M11" s="7"/>
    </row>
    <row r="12" spans="1:251" ht="30" customHeight="1" thickBot="1">
      <c r="A12" s="7"/>
      <c r="B12" s="11">
        <v>3</v>
      </c>
      <c r="C12" s="20" t="s">
        <v>208</v>
      </c>
      <c r="D12" s="12" t="s">
        <v>130</v>
      </c>
      <c r="E12" s="13">
        <v>7</v>
      </c>
      <c r="F12" s="14" t="s">
        <v>12</v>
      </c>
      <c r="G12" s="13">
        <v>20</v>
      </c>
      <c r="H12" s="15">
        <f t="shared" si="0"/>
        <v>0.19243986254295534</v>
      </c>
      <c r="I12" s="16">
        <f t="shared" si="2"/>
        <v>1.7373836827676745</v>
      </c>
      <c r="J12" s="17">
        <f t="shared" si="1"/>
        <v>0.30581259026420865</v>
      </c>
      <c r="K12" s="18" t="s">
        <v>16</v>
      </c>
      <c r="L12" s="7"/>
      <c r="M12" s="7"/>
    </row>
    <row r="13" spans="1:251" ht="31.5" customHeight="1" thickBot="1">
      <c r="A13" s="7"/>
      <c r="B13" s="11">
        <v>4</v>
      </c>
      <c r="C13" s="34" t="s">
        <v>211</v>
      </c>
      <c r="D13" s="12" t="s">
        <v>131</v>
      </c>
      <c r="E13" s="13">
        <v>2</v>
      </c>
      <c r="F13" s="14" t="s">
        <v>11</v>
      </c>
      <c r="G13" s="13">
        <v>45</v>
      </c>
      <c r="H13" s="15">
        <f t="shared" si="0"/>
        <v>0.2696629213483146</v>
      </c>
      <c r="I13" s="16">
        <f t="shared" si="2"/>
        <v>2.0070466041159891</v>
      </c>
      <c r="J13" s="17">
        <f t="shared" si="1"/>
        <v>0.35327839605810896</v>
      </c>
      <c r="K13" s="18" t="s">
        <v>16</v>
      </c>
      <c r="L13" s="7"/>
      <c r="M13" s="7"/>
    </row>
    <row r="14" spans="1:251" ht="26.25" customHeight="1" thickBot="1">
      <c r="A14" s="7"/>
      <c r="B14" s="11">
        <v>5</v>
      </c>
      <c r="C14" s="35" t="s">
        <v>207</v>
      </c>
      <c r="D14" s="22" t="s">
        <v>212</v>
      </c>
      <c r="E14" s="12">
        <v>3</v>
      </c>
      <c r="F14" s="20" t="s">
        <v>10</v>
      </c>
      <c r="G14" s="13">
        <v>60</v>
      </c>
      <c r="H14" s="15">
        <f t="shared" si="0"/>
        <v>3</v>
      </c>
      <c r="I14" s="16">
        <f t="shared" si="2"/>
        <v>5.0070466041159891</v>
      </c>
      <c r="J14" s="17">
        <f t="shared" si="1"/>
        <v>0.88133548551524932</v>
      </c>
      <c r="K14" s="18" t="s">
        <v>17</v>
      </c>
      <c r="L14" s="7"/>
      <c r="M14" s="7"/>
    </row>
    <row r="15" spans="1:251" ht="27" customHeight="1" thickBot="1">
      <c r="A15" s="7"/>
      <c r="B15" s="11">
        <v>7</v>
      </c>
      <c r="C15" s="24" t="s">
        <v>206</v>
      </c>
      <c r="D15" s="12" t="s">
        <v>213</v>
      </c>
      <c r="E15" s="13">
        <v>5</v>
      </c>
      <c r="F15" s="14" t="s">
        <v>11</v>
      </c>
      <c r="G15" s="13">
        <v>45</v>
      </c>
      <c r="H15" s="15">
        <f t="shared" si="0"/>
        <v>0.6741573033707865</v>
      </c>
      <c r="I15" s="16">
        <f t="shared" si="2"/>
        <v>5.6812039074867755</v>
      </c>
      <c r="J15" s="17">
        <f t="shared" si="1"/>
        <v>1</v>
      </c>
      <c r="K15" s="18" t="s">
        <v>18</v>
      </c>
      <c r="L15" s="7"/>
      <c r="M15" s="7"/>
    </row>
    <row r="16" spans="1:251" ht="20.100000000000001" customHeight="1" thickBot="1">
      <c r="A16" s="7"/>
      <c r="B16" s="11"/>
      <c r="C16" s="14"/>
      <c r="D16" s="14"/>
      <c r="E16" s="13"/>
      <c r="F16" s="14"/>
      <c r="G16" s="14"/>
      <c r="H16" s="26">
        <f>SUM(H10:H15)</f>
        <v>5.6812039074867755</v>
      </c>
      <c r="I16" s="14"/>
      <c r="J16" s="14"/>
      <c r="K16" s="27"/>
      <c r="L16" s="7"/>
      <c r="M16" s="7"/>
    </row>
    <row r="17" spans="1:28" ht="20.100000000000001" customHeight="1" thickBot="1">
      <c r="A17" s="7"/>
      <c r="B17" s="11"/>
      <c r="C17" s="14"/>
      <c r="D17" s="14"/>
      <c r="E17" s="13"/>
      <c r="F17" s="14"/>
      <c r="G17" s="14"/>
      <c r="H17" s="7"/>
      <c r="I17" s="7"/>
      <c r="J17" s="7"/>
      <c r="K17" s="7"/>
      <c r="L17" s="7"/>
      <c r="M17" s="7"/>
    </row>
    <row r="18" spans="1:28" s="1" customFormat="1" ht="20.100000000000001" customHeight="1" thickBot="1">
      <c r="A18" s="7"/>
      <c r="B18" s="11"/>
      <c r="C18" s="14"/>
      <c r="D18" s="14"/>
      <c r="E18" s="13"/>
      <c r="F18" s="14"/>
      <c r="G18" s="14"/>
      <c r="H18" s="7"/>
      <c r="I18" s="7"/>
      <c r="J18" s="7"/>
      <c r="K18" s="7"/>
      <c r="L18" s="7"/>
      <c r="M18" s="7"/>
      <c r="Q18" s="2"/>
      <c r="R18" s="2"/>
      <c r="S18" s="2"/>
      <c r="T18" s="2"/>
      <c r="U18" s="2"/>
      <c r="V18" s="2"/>
      <c r="W18" s="2"/>
      <c r="X18" s="2"/>
      <c r="Y18" s="2"/>
      <c r="Z18" s="2"/>
      <c r="AA18" s="2"/>
      <c r="AB18" s="2"/>
    </row>
    <row r="19" spans="1:28" s="1" customFormat="1" ht="12.75" customHeight="1">
      <c r="A19" s="7"/>
      <c r="B19" s="7"/>
      <c r="C19" s="32" t="s">
        <v>19</v>
      </c>
      <c r="D19" s="7"/>
      <c r="E19" s="28"/>
      <c r="F19" s="7"/>
      <c r="G19" s="7"/>
      <c r="H19" s="7"/>
      <c r="I19" s="7"/>
      <c r="J19" s="7"/>
      <c r="K19" s="7"/>
      <c r="L19" s="7"/>
      <c r="M19" s="7"/>
      <c r="Q19" s="2"/>
      <c r="R19" s="2"/>
      <c r="S19" s="2"/>
      <c r="T19" s="2"/>
      <c r="U19" s="2"/>
      <c r="V19" s="2"/>
      <c r="W19" s="2"/>
      <c r="X19" s="2"/>
      <c r="Y19" s="2"/>
      <c r="Z19" s="2"/>
      <c r="AA19" s="2"/>
      <c r="AB19" s="2"/>
    </row>
    <row r="20" spans="1:28" s="1" customFormat="1" ht="13.5" customHeight="1">
      <c r="A20" s="7"/>
      <c r="B20" s="7"/>
      <c r="C20" s="7"/>
      <c r="D20" s="7"/>
      <c r="E20" s="28"/>
      <c r="F20" s="7"/>
      <c r="G20" s="7"/>
      <c r="H20" s="7"/>
      <c r="I20" s="7"/>
      <c r="J20" s="7"/>
      <c r="K20" s="7"/>
      <c r="L20" s="7"/>
      <c r="M20" s="7"/>
      <c r="Q20" s="2"/>
      <c r="R20" s="2"/>
      <c r="S20" s="2"/>
      <c r="T20" s="2"/>
      <c r="U20" s="2"/>
      <c r="V20" s="2"/>
      <c r="W20" s="2"/>
      <c r="X20" s="2"/>
      <c r="Y20" s="2"/>
      <c r="Z20" s="2"/>
      <c r="AA20" s="2"/>
      <c r="AB20" s="2"/>
    </row>
    <row r="21" spans="1:28" s="1" customFormat="1">
      <c r="A21" s="7"/>
      <c r="B21" s="7"/>
      <c r="C21" s="7"/>
      <c r="D21" s="7"/>
      <c r="E21" s="28"/>
      <c r="F21" s="7"/>
      <c r="G21" s="7"/>
      <c r="H21" s="7"/>
      <c r="I21" s="7"/>
      <c r="J21" s="7"/>
      <c r="K21" s="7"/>
      <c r="L21" s="7"/>
      <c r="M21" s="7"/>
      <c r="Q21" s="2"/>
      <c r="R21" s="2"/>
      <c r="S21" s="2"/>
      <c r="T21" s="2"/>
      <c r="U21" s="2"/>
      <c r="V21" s="2"/>
      <c r="W21" s="2"/>
      <c r="X21" s="2"/>
      <c r="Y21" s="2"/>
      <c r="Z21" s="2"/>
      <c r="AA21" s="2"/>
      <c r="AB21" s="2"/>
    </row>
    <row r="22" spans="1:28" s="1" customFormat="1">
      <c r="A22" s="7"/>
      <c r="B22" s="7"/>
      <c r="C22" s="7"/>
      <c r="D22" s="7"/>
      <c r="E22" s="28"/>
      <c r="F22" s="7"/>
      <c r="G22" s="7"/>
      <c r="H22" s="7"/>
      <c r="I22" s="7"/>
      <c r="J22" s="7"/>
      <c r="K22" s="7"/>
      <c r="L22" s="7"/>
      <c r="M22" s="7"/>
      <c r="Q22" s="2"/>
      <c r="R22" s="2"/>
      <c r="S22" s="2"/>
      <c r="T22" s="2"/>
      <c r="U22" s="2"/>
      <c r="V22" s="2"/>
      <c r="W22" s="2"/>
      <c r="X22" s="2"/>
      <c r="Y22" s="2"/>
      <c r="Z22" s="2"/>
      <c r="AA22" s="2"/>
      <c r="AB22" s="2"/>
    </row>
    <row r="23" spans="1:28" s="1" customFormat="1">
      <c r="E23" s="5"/>
      <c r="Q23" s="2"/>
      <c r="R23" s="2"/>
      <c r="S23" s="2"/>
      <c r="T23" s="2"/>
      <c r="U23" s="2"/>
      <c r="V23" s="2"/>
      <c r="W23" s="2"/>
      <c r="X23" s="2"/>
      <c r="Y23" s="2"/>
      <c r="Z23" s="2"/>
      <c r="AA23" s="2"/>
      <c r="AB23" s="2"/>
    </row>
    <row r="24" spans="1:28" s="1" customFormat="1">
      <c r="E24" s="5"/>
      <c r="Q24" s="2"/>
      <c r="R24" s="2"/>
      <c r="S24" s="2"/>
      <c r="T24" s="2"/>
      <c r="U24" s="2"/>
      <c r="V24" s="2"/>
      <c r="W24" s="2"/>
      <c r="X24" s="2"/>
      <c r="Y24" s="2"/>
      <c r="Z24" s="2"/>
      <c r="AA24" s="2"/>
      <c r="AB24" s="2"/>
    </row>
    <row r="25" spans="1:28" s="1" customFormat="1">
      <c r="C25" s="3"/>
      <c r="E25" s="5"/>
      <c r="Q25" s="2"/>
      <c r="R25" s="2"/>
      <c r="S25" s="2"/>
      <c r="T25" s="2"/>
      <c r="U25" s="2"/>
      <c r="V25" s="2"/>
      <c r="W25" s="2"/>
      <c r="X25" s="2"/>
      <c r="Y25" s="2"/>
      <c r="Z25" s="2"/>
      <c r="AA25" s="2"/>
      <c r="AB25" s="2"/>
    </row>
    <row r="26" spans="1:28" s="1" customFormat="1">
      <c r="E26" s="5"/>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E29" s="5"/>
      <c r="Q29" s="2"/>
      <c r="R29" s="2"/>
      <c r="S29" s="2"/>
      <c r="T29" s="2"/>
      <c r="U29" s="2"/>
      <c r="V29" s="2"/>
      <c r="W29" s="2"/>
      <c r="X29" s="2"/>
      <c r="Y29" s="2"/>
      <c r="Z29" s="2"/>
      <c r="AA29" s="2"/>
      <c r="AB29" s="2"/>
    </row>
    <row r="30" spans="1:28" s="1" customFormat="1">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15">
      <formula1>$IQ$2:$IQ$8</formula1>
    </dataValidation>
  </dataValidations>
  <pageMargins left="0.19" right="0.12" top="0.27" bottom="0.16" header="0" footer="0"/>
  <pageSetup scale="8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A1:IQ41"/>
  <sheetViews>
    <sheetView topLeftCell="A10" zoomScale="55" zoomScaleNormal="55" workbookViewId="0">
      <selection sqref="A1:L21"/>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c r="M1" s="7"/>
    </row>
    <row r="2" spans="1:251" ht="12.75" customHeight="1">
      <c r="A2" s="7"/>
      <c r="B2" s="47"/>
      <c r="C2" s="47" t="s">
        <v>21</v>
      </c>
      <c r="D2" s="48"/>
      <c r="E2" s="48"/>
      <c r="F2" s="61">
        <v>39763</v>
      </c>
      <c r="G2" s="81"/>
      <c r="H2" s="86"/>
      <c r="I2" s="87"/>
      <c r="J2" s="87"/>
      <c r="K2" s="87"/>
      <c r="L2" s="7"/>
      <c r="M2" s="7"/>
      <c r="IQ2" t="s">
        <v>10</v>
      </c>
    </row>
    <row r="3" spans="1:251" ht="12.75" customHeight="1">
      <c r="A3" s="7"/>
      <c r="B3" s="49"/>
      <c r="C3" s="49"/>
      <c r="D3" s="50"/>
      <c r="E3" s="50"/>
      <c r="F3" s="82"/>
      <c r="G3" s="83"/>
      <c r="H3" s="87"/>
      <c r="I3" s="87"/>
      <c r="J3" s="87"/>
      <c r="K3" s="87"/>
      <c r="L3" s="7"/>
      <c r="M3" s="7"/>
      <c r="IQ3" t="s">
        <v>11</v>
      </c>
    </row>
    <row r="4" spans="1:251" ht="24" customHeight="1" thickBot="1">
      <c r="A4" s="7"/>
      <c r="B4" s="51"/>
      <c r="C4" s="51"/>
      <c r="D4" s="52"/>
      <c r="E4" s="52"/>
      <c r="F4" s="84"/>
      <c r="G4" s="85"/>
      <c r="H4" s="87"/>
      <c r="I4" s="87"/>
      <c r="J4" s="87"/>
      <c r="K4" s="87"/>
      <c r="L4" s="7"/>
      <c r="M4" s="7"/>
      <c r="IQ4" t="s">
        <v>12</v>
      </c>
    </row>
    <row r="5" spans="1:251">
      <c r="A5" s="7"/>
      <c r="B5" s="72" t="s">
        <v>132</v>
      </c>
      <c r="C5" s="73"/>
      <c r="D5" s="72" t="s">
        <v>24</v>
      </c>
      <c r="E5" s="76"/>
      <c r="F5" s="76"/>
      <c r="G5" s="73"/>
      <c r="H5" s="87"/>
      <c r="I5" s="87"/>
      <c r="J5" s="87"/>
      <c r="K5" s="87"/>
      <c r="L5" s="7"/>
      <c r="M5" s="7"/>
      <c r="IQ5" t="s">
        <v>13</v>
      </c>
    </row>
    <row r="6" spans="1:251" ht="13.5" thickBot="1">
      <c r="A6" s="7"/>
      <c r="B6" s="74"/>
      <c r="C6" s="75"/>
      <c r="D6" s="74"/>
      <c r="E6" s="77"/>
      <c r="F6" s="77"/>
      <c r="G6" s="75"/>
      <c r="H6" s="87"/>
      <c r="I6" s="87"/>
      <c r="J6" s="87"/>
      <c r="K6" s="87"/>
      <c r="L6" s="7"/>
      <c r="M6" s="7"/>
      <c r="IQ6" t="s">
        <v>14</v>
      </c>
    </row>
    <row r="7" spans="1:251" ht="18" customHeight="1" thickBot="1">
      <c r="A7" s="7"/>
      <c r="B7" s="88" t="s">
        <v>127</v>
      </c>
      <c r="C7" s="89"/>
      <c r="D7" s="88" t="s">
        <v>133</v>
      </c>
      <c r="E7" s="90"/>
      <c r="F7" s="90"/>
      <c r="G7" s="89"/>
      <c r="H7" s="87"/>
      <c r="I7" s="87"/>
      <c r="J7" s="87"/>
      <c r="K7" s="87"/>
      <c r="L7" s="7"/>
      <c r="M7" s="7"/>
      <c r="IQ7" t="s">
        <v>15</v>
      </c>
    </row>
    <row r="8" spans="1:251" ht="13.5" thickBot="1">
      <c r="A8" s="7"/>
      <c r="B8" s="55" t="s">
        <v>20</v>
      </c>
      <c r="C8" s="59" t="s">
        <v>0</v>
      </c>
      <c r="D8" s="71" t="s">
        <v>1</v>
      </c>
      <c r="E8" s="67" t="s">
        <v>2</v>
      </c>
      <c r="F8" s="55" t="s">
        <v>3</v>
      </c>
      <c r="G8" s="71" t="s">
        <v>4</v>
      </c>
      <c r="H8" s="45" t="s">
        <v>6</v>
      </c>
      <c r="I8" s="45" t="s">
        <v>7</v>
      </c>
      <c r="J8" s="53" t="s">
        <v>9</v>
      </c>
      <c r="K8" s="57" t="s">
        <v>8</v>
      </c>
      <c r="L8" s="7"/>
      <c r="M8" s="7"/>
      <c r="IQ8" t="s">
        <v>5</v>
      </c>
    </row>
    <row r="9" spans="1:251" ht="13.5" thickBot="1">
      <c r="A9" s="7"/>
      <c r="B9" s="56"/>
      <c r="C9" s="59"/>
      <c r="D9" s="71"/>
      <c r="E9" s="67"/>
      <c r="F9" s="56"/>
      <c r="G9" s="71"/>
      <c r="H9" s="46"/>
      <c r="I9" s="46"/>
      <c r="J9" s="54"/>
      <c r="K9" s="58" t="s">
        <v>8</v>
      </c>
      <c r="L9" s="7"/>
      <c r="M9" s="7"/>
    </row>
    <row r="10" spans="1:251" ht="31.5" customHeight="1" thickBot="1">
      <c r="A10" s="7"/>
      <c r="B10" s="10">
        <v>1</v>
      </c>
      <c r="C10" s="21" t="s">
        <v>214</v>
      </c>
      <c r="D10" s="40" t="s">
        <v>134</v>
      </c>
      <c r="E10" s="9">
        <v>4</v>
      </c>
      <c r="F10" s="41" t="s">
        <v>11</v>
      </c>
      <c r="G10" s="9">
        <v>45</v>
      </c>
      <c r="H10" s="15">
        <f t="shared" ref="H10:H18" si="0">IF($F10="Anual",+(G10*$E10)/60/285.75,IF($F10="Semestral",+(G10*$E10)/60/142.875,IF($F10="Mensual",G10*$E10/60/23.8125,IF($F10="Semanal",(G10*$E10/60/5.5625),IF($F10="Trimestral",(G10*$E10/60/71.4375),IF($F10="Diaria",(G10*$E10/60),IF($F10="Quincenal",(G10*$E10/60/12.125),"no datos")))))))</f>
        <v>0.5393258426966292</v>
      </c>
      <c r="I10" s="16">
        <f>H10</f>
        <v>0.5393258426966292</v>
      </c>
      <c r="J10" s="17">
        <f t="shared" ref="J10:J18" si="1">I10/$H$19</f>
        <v>4.4941325798068088E-2</v>
      </c>
      <c r="K10" s="18" t="s">
        <v>16</v>
      </c>
      <c r="L10" s="7"/>
      <c r="M10" s="7"/>
    </row>
    <row r="11" spans="1:251" ht="27" customHeight="1" thickBot="1">
      <c r="A11" s="7"/>
      <c r="B11" s="11"/>
      <c r="C11" s="20" t="s">
        <v>215</v>
      </c>
      <c r="D11" s="12" t="s">
        <v>135</v>
      </c>
      <c r="E11" s="13">
        <v>4</v>
      </c>
      <c r="F11" s="20" t="s">
        <v>11</v>
      </c>
      <c r="G11" s="13">
        <v>230</v>
      </c>
      <c r="H11" s="15">
        <f t="shared" si="0"/>
        <v>2.7565543071161049</v>
      </c>
      <c r="I11" s="16">
        <f t="shared" ref="I11:I18" si="2">H11+I10</f>
        <v>3.2958801498127341</v>
      </c>
      <c r="J11" s="17">
        <f t="shared" si="1"/>
        <v>0.2746414354326383</v>
      </c>
      <c r="K11" s="18" t="s">
        <v>16</v>
      </c>
      <c r="L11" s="7"/>
      <c r="M11" s="7"/>
    </row>
    <row r="12" spans="1:251" ht="30" customHeight="1" thickBot="1">
      <c r="A12" s="7"/>
      <c r="B12" s="11">
        <v>3</v>
      </c>
      <c r="C12" s="20" t="s">
        <v>216</v>
      </c>
      <c r="D12" s="12" t="s">
        <v>223</v>
      </c>
      <c r="E12" s="13">
        <v>20</v>
      </c>
      <c r="F12" s="14" t="s">
        <v>12</v>
      </c>
      <c r="G12" s="13">
        <v>35</v>
      </c>
      <c r="H12" s="15">
        <f t="shared" si="0"/>
        <v>0.96219931271477654</v>
      </c>
      <c r="I12" s="16">
        <f t="shared" si="2"/>
        <v>4.2580794625275109</v>
      </c>
      <c r="J12" s="17">
        <f t="shared" si="1"/>
        <v>0.35482026124076094</v>
      </c>
      <c r="K12" s="18" t="s">
        <v>16</v>
      </c>
      <c r="L12" s="7"/>
      <c r="M12" s="7"/>
    </row>
    <row r="13" spans="1:251" ht="31.5" customHeight="1" thickBot="1">
      <c r="A13" s="7"/>
      <c r="B13" s="11">
        <v>4</v>
      </c>
      <c r="C13" s="34" t="s">
        <v>217</v>
      </c>
      <c r="D13" s="12" t="s">
        <v>224</v>
      </c>
      <c r="E13" s="13">
        <v>25</v>
      </c>
      <c r="F13" s="14" t="s">
        <v>12</v>
      </c>
      <c r="G13" s="13">
        <v>10</v>
      </c>
      <c r="H13" s="15">
        <f t="shared" si="0"/>
        <v>0.3436426116838488</v>
      </c>
      <c r="I13" s="16">
        <f t="shared" si="2"/>
        <v>4.6017220742113594</v>
      </c>
      <c r="J13" s="17">
        <f t="shared" si="1"/>
        <v>0.38345555617223326</v>
      </c>
      <c r="K13" s="18" t="s">
        <v>16</v>
      </c>
      <c r="L13" s="7"/>
      <c r="M13" s="7"/>
    </row>
    <row r="14" spans="1:251" ht="26.25" customHeight="1" thickBot="1">
      <c r="A14" s="7"/>
      <c r="B14" s="11">
        <v>5</v>
      </c>
      <c r="C14" s="35" t="s">
        <v>218</v>
      </c>
      <c r="D14" s="22" t="s">
        <v>225</v>
      </c>
      <c r="E14" s="12">
        <v>5</v>
      </c>
      <c r="F14" s="20" t="s">
        <v>10</v>
      </c>
      <c r="G14" s="13">
        <v>45</v>
      </c>
      <c r="H14" s="15">
        <f t="shared" si="0"/>
        <v>3.75</v>
      </c>
      <c r="I14" s="16">
        <f t="shared" si="2"/>
        <v>8.3517220742113594</v>
      </c>
      <c r="J14" s="17">
        <f t="shared" si="1"/>
        <v>0.69593821211192541</v>
      </c>
      <c r="K14" s="18" t="s">
        <v>17</v>
      </c>
      <c r="L14" s="7"/>
      <c r="M14" s="7"/>
    </row>
    <row r="15" spans="1:251" ht="27" customHeight="1" thickBot="1">
      <c r="A15" s="7"/>
      <c r="B15" s="11">
        <v>7</v>
      </c>
      <c r="C15" s="24" t="s">
        <v>219</v>
      </c>
      <c r="D15" s="12" t="s">
        <v>136</v>
      </c>
      <c r="E15" s="13">
        <v>4</v>
      </c>
      <c r="F15" s="14" t="s">
        <v>11</v>
      </c>
      <c r="G15" s="13">
        <v>180</v>
      </c>
      <c r="H15" s="15">
        <f t="shared" si="0"/>
        <v>2.1573033707865168</v>
      </c>
      <c r="I15" s="16">
        <f t="shared" si="2"/>
        <v>10.509025444997876</v>
      </c>
      <c r="J15" s="17">
        <f t="shared" si="1"/>
        <v>0.87570351530419777</v>
      </c>
      <c r="K15" s="18" t="s">
        <v>17</v>
      </c>
      <c r="L15" s="7"/>
      <c r="M15" s="7"/>
    </row>
    <row r="16" spans="1:251" ht="20.100000000000001" customHeight="1" thickBot="1">
      <c r="A16" s="7"/>
      <c r="B16" s="11">
        <v>6</v>
      </c>
      <c r="C16" s="39" t="s">
        <v>220</v>
      </c>
      <c r="D16" s="12" t="s">
        <v>137</v>
      </c>
      <c r="E16" s="13">
        <v>4</v>
      </c>
      <c r="F16" s="14" t="s">
        <v>11</v>
      </c>
      <c r="G16" s="13">
        <v>35</v>
      </c>
      <c r="H16" s="15">
        <f t="shared" si="0"/>
        <v>0.41947565543071164</v>
      </c>
      <c r="I16" s="16">
        <f t="shared" si="2"/>
        <v>10.928501100428587</v>
      </c>
      <c r="J16" s="17">
        <f t="shared" si="1"/>
        <v>0.91065787981380619</v>
      </c>
      <c r="K16" s="18" t="s">
        <v>18</v>
      </c>
      <c r="L16" s="7"/>
      <c r="M16" s="7"/>
    </row>
    <row r="17" spans="1:28" ht="27" customHeight="1" thickBot="1">
      <c r="A17" s="7"/>
      <c r="B17" s="11">
        <v>8</v>
      </c>
      <c r="C17" s="24" t="s">
        <v>221</v>
      </c>
      <c r="D17" s="12" t="s">
        <v>138</v>
      </c>
      <c r="E17" s="13">
        <v>1</v>
      </c>
      <c r="F17" s="20" t="s">
        <v>12</v>
      </c>
      <c r="G17" s="13">
        <v>60</v>
      </c>
      <c r="H17" s="15">
        <f t="shared" si="0"/>
        <v>8.247422680412371E-2</v>
      </c>
      <c r="I17" s="16">
        <f t="shared" si="2"/>
        <v>11.01097532723271</v>
      </c>
      <c r="J17" s="17">
        <f t="shared" si="1"/>
        <v>0.91753035059735955</v>
      </c>
      <c r="K17" s="23" t="s">
        <v>18</v>
      </c>
      <c r="L17" s="7"/>
      <c r="M17" s="7"/>
    </row>
    <row r="18" spans="1:28" ht="30.75" customHeight="1" thickBot="1">
      <c r="A18" s="7"/>
      <c r="B18" s="11">
        <v>9</v>
      </c>
      <c r="C18" s="24" t="s">
        <v>222</v>
      </c>
      <c r="D18" s="12" t="s">
        <v>139</v>
      </c>
      <c r="E18" s="13">
        <v>4</v>
      </c>
      <c r="F18" s="14" t="s">
        <v>12</v>
      </c>
      <c r="G18" s="13">
        <v>180</v>
      </c>
      <c r="H18" s="15">
        <f t="shared" si="0"/>
        <v>0.98969072164948457</v>
      </c>
      <c r="I18" s="16">
        <f t="shared" si="2"/>
        <v>12.000666048882195</v>
      </c>
      <c r="J18" s="17">
        <f t="shared" si="1"/>
        <v>1</v>
      </c>
      <c r="K18" s="23" t="s">
        <v>18</v>
      </c>
      <c r="L18" s="7"/>
      <c r="M18" s="7"/>
    </row>
    <row r="19" spans="1:28" ht="20.100000000000001" customHeight="1" thickBot="1">
      <c r="A19" s="7"/>
      <c r="B19" s="11"/>
      <c r="C19" s="14"/>
      <c r="D19" s="14"/>
      <c r="E19" s="13"/>
      <c r="F19" s="14"/>
      <c r="G19" s="14"/>
      <c r="H19" s="26">
        <f>SUM(H10:H18)</f>
        <v>12.000666048882195</v>
      </c>
      <c r="I19" s="14"/>
      <c r="J19" s="14"/>
      <c r="K19" s="27"/>
      <c r="L19" s="7"/>
      <c r="M19" s="7"/>
    </row>
    <row r="20" spans="1:28" s="1" customFormat="1">
      <c r="A20" s="7"/>
      <c r="B20" s="7"/>
      <c r="C20" s="32" t="s">
        <v>19</v>
      </c>
      <c r="D20" s="7"/>
      <c r="E20" s="28"/>
      <c r="F20" s="7"/>
      <c r="G20" s="7"/>
      <c r="H20" s="7"/>
      <c r="I20" s="7"/>
      <c r="J20" s="7"/>
      <c r="K20" s="7"/>
      <c r="L20" s="7"/>
      <c r="M20" s="7"/>
      <c r="Q20" s="2"/>
      <c r="R20" s="2"/>
      <c r="S20" s="2"/>
      <c r="T20" s="2"/>
      <c r="U20" s="2"/>
      <c r="V20" s="2"/>
      <c r="W20" s="2"/>
      <c r="X20" s="2"/>
      <c r="Y20" s="2"/>
      <c r="Z20" s="2"/>
      <c r="AA20" s="2"/>
      <c r="AB20" s="2"/>
    </row>
    <row r="21" spans="1:28" s="1" customFormat="1">
      <c r="A21" s="7"/>
      <c r="B21" s="7"/>
      <c r="C21" s="7"/>
      <c r="D21" s="7"/>
      <c r="E21" s="28"/>
      <c r="F21" s="7"/>
      <c r="G21" s="7"/>
      <c r="H21" s="7"/>
      <c r="I21" s="7"/>
      <c r="J21" s="7"/>
      <c r="K21" s="7"/>
      <c r="L21" s="7"/>
      <c r="M21" s="7"/>
      <c r="Q21" s="2"/>
      <c r="R21" s="2"/>
      <c r="S21" s="2"/>
      <c r="T21" s="2"/>
      <c r="U21" s="2"/>
      <c r="V21" s="2"/>
      <c r="W21" s="2"/>
      <c r="X21" s="2"/>
      <c r="Y21" s="2"/>
      <c r="Z21" s="2"/>
      <c r="AA21" s="2"/>
      <c r="AB21" s="2"/>
    </row>
    <row r="22" spans="1:28" s="1" customFormat="1">
      <c r="A22" s="7"/>
      <c r="B22" s="7"/>
      <c r="C22" s="7"/>
      <c r="D22" s="7"/>
      <c r="E22" s="28"/>
      <c r="F22" s="7"/>
      <c r="G22" s="7"/>
      <c r="H22" s="7"/>
      <c r="I22" s="7"/>
      <c r="J22" s="7"/>
      <c r="K22" s="7"/>
      <c r="L22" s="7"/>
      <c r="M22" s="7"/>
      <c r="Q22" s="2"/>
      <c r="R22" s="2"/>
      <c r="S22" s="2"/>
      <c r="T22" s="2"/>
      <c r="U22" s="2"/>
      <c r="V22" s="2"/>
      <c r="W22" s="2"/>
      <c r="X22" s="2"/>
      <c r="Y22" s="2"/>
      <c r="Z22" s="2"/>
      <c r="AA22" s="2"/>
      <c r="AB22" s="2"/>
    </row>
    <row r="23" spans="1:28" s="1" customFormat="1">
      <c r="A23" s="7"/>
      <c r="B23" s="7"/>
      <c r="C23" s="7"/>
      <c r="D23" s="7"/>
      <c r="E23" s="28"/>
      <c r="F23" s="7"/>
      <c r="G23" s="7"/>
      <c r="H23" s="7"/>
      <c r="I23" s="7"/>
      <c r="J23" s="7"/>
      <c r="K23" s="7"/>
      <c r="L23" s="7"/>
      <c r="M23" s="7"/>
      <c r="Q23" s="2"/>
      <c r="R23" s="2"/>
      <c r="S23" s="2"/>
      <c r="T23" s="2"/>
      <c r="U23" s="2"/>
      <c r="V23" s="2"/>
      <c r="W23" s="2"/>
      <c r="X23" s="2"/>
      <c r="Y23" s="2"/>
      <c r="Z23" s="2"/>
      <c r="AA23" s="2"/>
      <c r="AB23" s="2"/>
    </row>
    <row r="24" spans="1:28" s="1" customFormat="1">
      <c r="A24" s="7"/>
      <c r="B24" s="7"/>
      <c r="C24" s="7"/>
      <c r="D24" s="7"/>
      <c r="E24" s="28"/>
      <c r="F24" s="7"/>
      <c r="G24" s="7"/>
      <c r="H24" s="7"/>
      <c r="I24" s="7"/>
      <c r="J24" s="7"/>
      <c r="K24" s="7"/>
      <c r="L24" s="7"/>
      <c r="M24" s="7"/>
      <c r="Q24" s="2"/>
      <c r="R24" s="2"/>
      <c r="S24" s="2"/>
      <c r="T24" s="2"/>
      <c r="U24" s="2"/>
      <c r="V24" s="2"/>
      <c r="W24" s="2"/>
      <c r="X24" s="2"/>
      <c r="Y24" s="2"/>
      <c r="Z24" s="2"/>
      <c r="AA24" s="2"/>
      <c r="AB24" s="2"/>
    </row>
    <row r="25" spans="1:28" s="1" customFormat="1">
      <c r="A25" s="7"/>
      <c r="B25" s="7"/>
      <c r="C25" s="7"/>
      <c r="D25" s="7"/>
      <c r="E25" s="28"/>
      <c r="F25" s="7"/>
      <c r="G25" s="7"/>
      <c r="H25" s="7"/>
      <c r="I25" s="7"/>
      <c r="J25" s="7"/>
      <c r="K25" s="7"/>
      <c r="L25" s="7"/>
      <c r="M25" s="7"/>
      <c r="Q25" s="2"/>
      <c r="R25" s="2"/>
      <c r="S25" s="2"/>
      <c r="T25" s="2"/>
      <c r="U25" s="2"/>
      <c r="V25" s="2"/>
      <c r="W25" s="2"/>
      <c r="X25" s="2"/>
      <c r="Y25" s="2"/>
      <c r="Z25" s="2"/>
      <c r="AA25" s="2"/>
      <c r="AB25" s="2"/>
    </row>
    <row r="26" spans="1:28" s="1" customFormat="1">
      <c r="A26" s="7"/>
      <c r="B26" s="7"/>
      <c r="C26" s="42"/>
      <c r="D26" s="7"/>
      <c r="E26" s="28"/>
      <c r="F26" s="7"/>
      <c r="G26" s="7"/>
      <c r="H26" s="7"/>
      <c r="I26" s="7"/>
      <c r="J26" s="7"/>
      <c r="K26" s="7"/>
      <c r="L26" s="7"/>
      <c r="M26" s="7"/>
      <c r="Q26" s="2"/>
      <c r="R26" s="2"/>
      <c r="S26" s="2"/>
      <c r="T26" s="2"/>
      <c r="U26" s="2"/>
      <c r="V26" s="2"/>
      <c r="W26" s="2"/>
      <c r="X26" s="2"/>
      <c r="Y26" s="2"/>
      <c r="Z26" s="2"/>
      <c r="AA26" s="2"/>
      <c r="AB26" s="2"/>
    </row>
    <row r="27" spans="1:28" s="1" customFormat="1">
      <c r="A27" s="7"/>
      <c r="B27" s="7"/>
      <c r="C27" s="7"/>
      <c r="D27" s="7"/>
      <c r="E27" s="28"/>
      <c r="F27" s="7"/>
      <c r="G27" s="7"/>
      <c r="H27" s="7"/>
      <c r="I27" s="7"/>
      <c r="J27" s="7"/>
      <c r="K27" s="7"/>
      <c r="L27" s="7"/>
      <c r="M27" s="7"/>
      <c r="Q27" s="2"/>
      <c r="R27" s="2"/>
      <c r="S27" s="2"/>
      <c r="T27" s="2"/>
      <c r="U27" s="2"/>
      <c r="V27" s="2"/>
      <c r="W27" s="2"/>
      <c r="X27" s="2"/>
      <c r="Y27" s="2"/>
      <c r="Z27" s="2"/>
      <c r="AA27" s="2"/>
      <c r="AB27" s="2"/>
    </row>
    <row r="28" spans="1:28" s="1" customFormat="1">
      <c r="A28" s="7"/>
      <c r="B28" s="7"/>
      <c r="C28" s="7"/>
      <c r="D28" s="7"/>
      <c r="E28" s="28"/>
      <c r="F28" s="7"/>
      <c r="G28" s="7"/>
      <c r="H28" s="7"/>
      <c r="I28" s="7"/>
      <c r="J28" s="7"/>
      <c r="K28" s="7"/>
      <c r="L28" s="7"/>
      <c r="M28" s="7"/>
      <c r="Q28" s="2"/>
      <c r="R28" s="2"/>
      <c r="S28" s="2"/>
      <c r="T28" s="2"/>
      <c r="U28" s="2"/>
      <c r="V28" s="2"/>
      <c r="W28" s="2"/>
      <c r="X28" s="2"/>
      <c r="Y28" s="2"/>
      <c r="Z28" s="2"/>
      <c r="AA28" s="2"/>
      <c r="AB28" s="2"/>
    </row>
    <row r="29" spans="1:28" s="1" customFormat="1">
      <c r="A29" s="7"/>
      <c r="B29" s="7"/>
      <c r="C29" s="7"/>
      <c r="D29" s="7"/>
      <c r="E29" s="28"/>
      <c r="F29" s="7"/>
      <c r="G29" s="7"/>
      <c r="H29" s="7"/>
      <c r="I29" s="7"/>
      <c r="J29" s="7"/>
      <c r="K29" s="7"/>
      <c r="L29" s="7"/>
      <c r="M29" s="7"/>
      <c r="Q29" s="2"/>
      <c r="R29" s="2"/>
      <c r="S29" s="2"/>
      <c r="T29" s="2"/>
      <c r="U29" s="2"/>
      <c r="V29" s="2"/>
      <c r="W29" s="2"/>
      <c r="X29" s="2"/>
      <c r="Y29" s="2"/>
      <c r="Z29" s="2"/>
      <c r="AA29" s="2"/>
      <c r="AB29" s="2"/>
    </row>
    <row r="30" spans="1:28" s="1" customFormat="1">
      <c r="A30" s="7"/>
      <c r="B30" s="7"/>
      <c r="C30" s="7"/>
      <c r="D30" s="7"/>
      <c r="E30" s="28"/>
      <c r="F30" s="7"/>
      <c r="G30" s="7"/>
      <c r="H30" s="7"/>
      <c r="I30" s="7"/>
      <c r="J30" s="7"/>
      <c r="K30" s="7"/>
      <c r="L30" s="7"/>
      <c r="M30" s="7"/>
      <c r="Q30" s="2"/>
      <c r="R30" s="2"/>
      <c r="S30" s="2"/>
      <c r="T30" s="2"/>
      <c r="U30" s="2"/>
      <c r="V30" s="2"/>
      <c r="W30" s="2"/>
      <c r="X30" s="2"/>
      <c r="Y30" s="2"/>
      <c r="Z30" s="2"/>
      <c r="AA30" s="2"/>
      <c r="AB30" s="2"/>
    </row>
    <row r="31" spans="1:28" s="1" customFormat="1">
      <c r="A31" s="7"/>
      <c r="B31" s="7"/>
      <c r="C31" s="7"/>
      <c r="D31" s="7"/>
      <c r="E31" s="28"/>
      <c r="F31" s="7"/>
      <c r="G31" s="7"/>
      <c r="H31" s="7"/>
      <c r="I31" s="7"/>
      <c r="J31" s="7"/>
      <c r="K31" s="7"/>
      <c r="L31" s="7"/>
      <c r="M31" s="7"/>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18">
      <formula1>$IQ$2:$IQ$8</formula1>
    </dataValidation>
  </dataValidations>
  <pageMargins left="0.19" right="0.12" top="0.27" bottom="0.16" header="0" footer="0"/>
  <pageSetup scale="87"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indexed="10"/>
    <pageSetUpPr fitToPage="1"/>
  </sheetPr>
  <dimension ref="A1:IQ41"/>
  <sheetViews>
    <sheetView tabSelected="1" topLeftCell="A8" zoomScale="61" zoomScaleNormal="61" workbookViewId="0">
      <selection activeCell="F24" sqref="F24"/>
    </sheetView>
  </sheetViews>
  <sheetFormatPr baseColWidth="10" defaultRowHeight="12.75"/>
  <cols>
    <col min="2" max="2" width="5.28515625" customWidth="1"/>
    <col min="3" max="3" width="93.85546875" customWidth="1"/>
    <col min="4" max="4" width="23.85546875" bestFit="1" customWidth="1"/>
    <col min="5" max="5" width="8.42578125" style="6" customWidth="1"/>
    <col min="6" max="6" width="13" customWidth="1"/>
    <col min="7" max="7" width="13.140625" customWidth="1"/>
    <col min="8" max="8" width="9.5703125" customWidth="1"/>
    <col min="9" max="9" width="9.85546875" customWidth="1"/>
    <col min="11" max="11" width="11" customWidth="1"/>
    <col min="12" max="12" width="12.28515625" bestFit="1" customWidth="1"/>
    <col min="13" max="16" width="11.42578125" style="1"/>
    <col min="17" max="28" width="11.42578125" style="2"/>
  </cols>
  <sheetData>
    <row r="1" spans="1:251" ht="13.5" thickBot="1">
      <c r="A1" s="7"/>
      <c r="B1" s="7"/>
      <c r="C1" s="7"/>
      <c r="D1" s="7"/>
      <c r="E1" s="28"/>
      <c r="F1" s="7"/>
      <c r="G1" s="7"/>
      <c r="H1" s="7"/>
      <c r="I1" s="7"/>
      <c r="J1" s="7"/>
      <c r="K1" s="7"/>
      <c r="L1" s="7"/>
    </row>
    <row r="2" spans="1:251" ht="12.75" customHeight="1">
      <c r="A2" s="7"/>
      <c r="B2" s="47"/>
      <c r="C2" s="47" t="s">
        <v>21</v>
      </c>
      <c r="D2" s="48"/>
      <c r="E2" s="48"/>
      <c r="F2" s="61">
        <v>39763</v>
      </c>
      <c r="G2" s="81"/>
      <c r="H2" s="86"/>
      <c r="I2" s="87"/>
      <c r="J2" s="87"/>
      <c r="K2" s="87"/>
      <c r="L2" s="7"/>
      <c r="IQ2" t="s">
        <v>10</v>
      </c>
    </row>
    <row r="3" spans="1:251" ht="12.75" customHeight="1">
      <c r="A3" s="7"/>
      <c r="B3" s="49"/>
      <c r="C3" s="49"/>
      <c r="D3" s="50"/>
      <c r="E3" s="50"/>
      <c r="F3" s="82"/>
      <c r="G3" s="83"/>
      <c r="H3" s="87"/>
      <c r="I3" s="87"/>
      <c r="J3" s="87"/>
      <c r="K3" s="87"/>
      <c r="L3" s="7"/>
      <c r="IQ3" t="s">
        <v>11</v>
      </c>
    </row>
    <row r="4" spans="1:251" ht="24" customHeight="1" thickBot="1">
      <c r="A4" s="7"/>
      <c r="B4" s="51"/>
      <c r="C4" s="51"/>
      <c r="D4" s="52"/>
      <c r="E4" s="52"/>
      <c r="F4" s="84"/>
      <c r="G4" s="85"/>
      <c r="H4" s="87"/>
      <c r="I4" s="87"/>
      <c r="J4" s="87"/>
      <c r="K4" s="87"/>
      <c r="L4" s="7"/>
      <c r="IQ4" t="s">
        <v>12</v>
      </c>
    </row>
    <row r="5" spans="1:251">
      <c r="A5" s="7"/>
      <c r="B5" s="72" t="s">
        <v>142</v>
      </c>
      <c r="C5" s="73"/>
      <c r="D5" s="72" t="s">
        <v>24</v>
      </c>
      <c r="E5" s="76"/>
      <c r="F5" s="76"/>
      <c r="G5" s="73"/>
      <c r="H5" s="87"/>
      <c r="I5" s="87"/>
      <c r="J5" s="87"/>
      <c r="K5" s="87"/>
      <c r="L5" s="7"/>
      <c r="IQ5" t="s">
        <v>13</v>
      </c>
    </row>
    <row r="6" spans="1:251" ht="13.5" thickBot="1">
      <c r="A6" s="7"/>
      <c r="B6" s="74"/>
      <c r="C6" s="75"/>
      <c r="D6" s="74"/>
      <c r="E6" s="77"/>
      <c r="F6" s="77"/>
      <c r="G6" s="75"/>
      <c r="H6" s="87"/>
      <c r="I6" s="87"/>
      <c r="J6" s="87"/>
      <c r="K6" s="87"/>
      <c r="L6" s="7"/>
      <c r="IQ6" t="s">
        <v>14</v>
      </c>
    </row>
    <row r="7" spans="1:251" ht="18" customHeight="1" thickBot="1">
      <c r="A7" s="7"/>
      <c r="B7" s="88" t="s">
        <v>74</v>
      </c>
      <c r="C7" s="89"/>
      <c r="D7" s="88" t="s">
        <v>140</v>
      </c>
      <c r="E7" s="90"/>
      <c r="F7" s="90"/>
      <c r="G7" s="89"/>
      <c r="H7" s="87"/>
      <c r="I7" s="87"/>
      <c r="J7" s="87"/>
      <c r="K7" s="87"/>
      <c r="L7" s="7"/>
      <c r="IQ7" t="s">
        <v>15</v>
      </c>
    </row>
    <row r="8" spans="1:251" ht="13.5" thickBot="1">
      <c r="A8" s="7"/>
      <c r="B8" s="55" t="s">
        <v>20</v>
      </c>
      <c r="C8" s="59" t="s">
        <v>0</v>
      </c>
      <c r="D8" s="71" t="s">
        <v>1</v>
      </c>
      <c r="E8" s="67" t="s">
        <v>2</v>
      </c>
      <c r="F8" s="55" t="s">
        <v>3</v>
      </c>
      <c r="G8" s="71" t="s">
        <v>4</v>
      </c>
      <c r="H8" s="45" t="s">
        <v>6</v>
      </c>
      <c r="I8" s="45" t="s">
        <v>7</v>
      </c>
      <c r="J8" s="53" t="s">
        <v>9</v>
      </c>
      <c r="K8" s="57" t="s">
        <v>8</v>
      </c>
      <c r="L8" s="7"/>
      <c r="IQ8" t="s">
        <v>5</v>
      </c>
    </row>
    <row r="9" spans="1:251" ht="13.5" thickBot="1">
      <c r="A9" s="7"/>
      <c r="B9" s="56"/>
      <c r="C9" s="60"/>
      <c r="D9" s="71"/>
      <c r="E9" s="67"/>
      <c r="F9" s="56"/>
      <c r="G9" s="71"/>
      <c r="H9" s="46"/>
      <c r="I9" s="46"/>
      <c r="J9" s="54"/>
      <c r="K9" s="58" t="s">
        <v>8</v>
      </c>
      <c r="L9" s="7"/>
    </row>
    <row r="10" spans="1:251" ht="31.5" customHeight="1" thickBot="1">
      <c r="A10" s="7"/>
      <c r="B10" s="11">
        <v>1</v>
      </c>
      <c r="C10" s="21" t="s">
        <v>226</v>
      </c>
      <c r="D10" s="12" t="s">
        <v>141</v>
      </c>
      <c r="E10" s="13">
        <v>15</v>
      </c>
      <c r="F10" s="14" t="s">
        <v>11</v>
      </c>
      <c r="G10" s="13">
        <v>7</v>
      </c>
      <c r="H10" s="15">
        <f t="shared" ref="H10:H18" si="0">IF($F10="Anual",+(G10*$E10)/60/285.75,IF($F10="Semestral",+(G10*$E10)/60/142.875,IF($F10="Mensual",G10*$E10/60/23.8125,IF($F10="Semanal",(G10*$E10/60/5.5625),IF($F10="Trimestral",(G10*$E10/60/71.4375),IF($F10="Diaria",(G10*$E10/60),IF($F10="Quincenal",(G10*$E10/60/12.125),"no datos")))))))</f>
        <v>0.3146067415730337</v>
      </c>
      <c r="I10" s="16">
        <f>H10</f>
        <v>0.3146067415730337</v>
      </c>
      <c r="J10" s="17">
        <f t="shared" ref="J10:J18" si="1">I10/$H$19</f>
        <v>4.6017073076043774E-2</v>
      </c>
      <c r="K10" s="18" t="s">
        <v>16</v>
      </c>
      <c r="L10" s="7"/>
    </row>
    <row r="11" spans="1:251" ht="27" customHeight="1" thickBot="1">
      <c r="A11" s="7"/>
      <c r="B11" s="11"/>
      <c r="C11" s="20" t="s">
        <v>227</v>
      </c>
      <c r="D11" s="12" t="s">
        <v>79</v>
      </c>
      <c r="E11" s="13">
        <v>15</v>
      </c>
      <c r="F11" s="20" t="s">
        <v>11</v>
      </c>
      <c r="G11" s="13">
        <v>5</v>
      </c>
      <c r="H11" s="15">
        <f t="shared" si="0"/>
        <v>0.2247191011235955</v>
      </c>
      <c r="I11" s="16">
        <f t="shared" ref="I11:I18" si="2">H11+I10</f>
        <v>0.5393258426966292</v>
      </c>
      <c r="J11" s="17">
        <f t="shared" si="1"/>
        <v>7.8886410987503611E-2</v>
      </c>
      <c r="K11" s="18" t="s">
        <v>16</v>
      </c>
      <c r="L11" s="7"/>
    </row>
    <row r="12" spans="1:251" ht="30" customHeight="1" thickBot="1">
      <c r="A12" s="7"/>
      <c r="B12" s="11">
        <v>3</v>
      </c>
      <c r="C12" s="20" t="s">
        <v>228</v>
      </c>
      <c r="D12" s="12" t="s">
        <v>143</v>
      </c>
      <c r="E12" s="13">
        <v>15</v>
      </c>
      <c r="F12" s="14" t="s">
        <v>11</v>
      </c>
      <c r="G12" s="13">
        <v>15</v>
      </c>
      <c r="H12" s="15">
        <f t="shared" si="0"/>
        <v>0.6741573033707865</v>
      </c>
      <c r="I12" s="16">
        <f t="shared" si="2"/>
        <v>1.2134831460674156</v>
      </c>
      <c r="J12" s="17">
        <f t="shared" si="1"/>
        <v>0.17749442472188312</v>
      </c>
      <c r="K12" s="18" t="s">
        <v>16</v>
      </c>
      <c r="L12" s="7"/>
    </row>
    <row r="13" spans="1:251" ht="31.5" customHeight="1" thickBot="1">
      <c r="A13" s="7"/>
      <c r="B13" s="11">
        <v>4</v>
      </c>
      <c r="C13" s="34" t="s">
        <v>229</v>
      </c>
      <c r="D13" s="12" t="s">
        <v>144</v>
      </c>
      <c r="E13" s="13">
        <v>26</v>
      </c>
      <c r="F13" s="14" t="s">
        <v>11</v>
      </c>
      <c r="G13" s="13">
        <v>25</v>
      </c>
      <c r="H13" s="15">
        <f t="shared" si="0"/>
        <v>1.9475655430711611</v>
      </c>
      <c r="I13" s="16">
        <f t="shared" si="2"/>
        <v>3.1610486891385765</v>
      </c>
      <c r="J13" s="17">
        <f t="shared" si="1"/>
        <v>0.46236201995453508</v>
      </c>
      <c r="K13" s="18" t="s">
        <v>16</v>
      </c>
      <c r="L13" s="7"/>
    </row>
    <row r="14" spans="1:251" ht="26.25" customHeight="1" thickBot="1">
      <c r="A14" s="7"/>
      <c r="B14" s="11">
        <v>5</v>
      </c>
      <c r="C14" s="21" t="s">
        <v>230</v>
      </c>
      <c r="D14" s="22" t="s">
        <v>145</v>
      </c>
      <c r="E14" s="12">
        <v>6</v>
      </c>
      <c r="F14" s="20" t="s">
        <v>10</v>
      </c>
      <c r="G14" s="13">
        <v>30</v>
      </c>
      <c r="H14" s="15">
        <f t="shared" si="0"/>
        <v>3</v>
      </c>
      <c r="I14" s="16">
        <f t="shared" si="2"/>
        <v>6.1610486891385765</v>
      </c>
      <c r="J14" s="17">
        <f t="shared" si="1"/>
        <v>0.90116768107252399</v>
      </c>
      <c r="K14" s="18" t="s">
        <v>17</v>
      </c>
      <c r="L14" s="7"/>
    </row>
    <row r="15" spans="1:251" ht="27" customHeight="1" thickBot="1">
      <c r="A15" s="7"/>
      <c r="B15" s="11">
        <v>7</v>
      </c>
      <c r="C15" s="21" t="s">
        <v>147</v>
      </c>
      <c r="D15" s="12" t="s">
        <v>146</v>
      </c>
      <c r="E15" s="13">
        <v>10</v>
      </c>
      <c r="F15" s="14" t="s">
        <v>11</v>
      </c>
      <c r="G15" s="13">
        <v>20</v>
      </c>
      <c r="H15" s="15">
        <f t="shared" si="0"/>
        <v>0.59925093632958804</v>
      </c>
      <c r="I15" s="16">
        <f t="shared" si="2"/>
        <v>6.7602996254681642</v>
      </c>
      <c r="J15" s="17">
        <f t="shared" si="1"/>
        <v>0.98881924883641681</v>
      </c>
      <c r="K15" s="18" t="s">
        <v>18</v>
      </c>
      <c r="L15" s="7"/>
    </row>
    <row r="16" spans="1:251" ht="20.100000000000001" customHeight="1" thickBot="1">
      <c r="A16" s="7"/>
      <c r="B16" s="11">
        <v>6</v>
      </c>
      <c r="C16" s="21" t="s">
        <v>148</v>
      </c>
      <c r="D16" s="12" t="s">
        <v>149</v>
      </c>
      <c r="E16" s="13">
        <v>1</v>
      </c>
      <c r="F16" s="14" t="s">
        <v>13</v>
      </c>
      <c r="G16" s="13">
        <v>20</v>
      </c>
      <c r="H16" s="15">
        <f t="shared" si="0"/>
        <v>1.3998250218722658E-2</v>
      </c>
      <c r="I16" s="16">
        <f t="shared" si="2"/>
        <v>6.7742978756868872</v>
      </c>
      <c r="J16" s="17">
        <f t="shared" si="1"/>
        <v>0.99086675265032409</v>
      </c>
      <c r="K16" s="18" t="s">
        <v>18</v>
      </c>
      <c r="L16" s="7"/>
    </row>
    <row r="17" spans="1:28" ht="27" customHeight="1" thickBot="1">
      <c r="A17" s="7"/>
      <c r="B17" s="11">
        <v>8</v>
      </c>
      <c r="C17" s="19" t="s">
        <v>150</v>
      </c>
      <c r="D17" s="12" t="s">
        <v>151</v>
      </c>
      <c r="E17" s="13">
        <v>1</v>
      </c>
      <c r="F17" s="20" t="s">
        <v>13</v>
      </c>
      <c r="G17" s="13">
        <v>25</v>
      </c>
      <c r="H17" s="15">
        <f t="shared" si="0"/>
        <v>1.7497812773403325E-2</v>
      </c>
      <c r="I17" s="16">
        <f t="shared" si="2"/>
        <v>6.7917956884602901</v>
      </c>
      <c r="J17" s="17">
        <f t="shared" si="1"/>
        <v>0.99342613241770805</v>
      </c>
      <c r="K17" s="23" t="s">
        <v>18</v>
      </c>
      <c r="L17" s="7"/>
    </row>
    <row r="18" spans="1:28" ht="42" customHeight="1" thickBot="1">
      <c r="A18" s="7"/>
      <c r="B18" s="11">
        <v>9</v>
      </c>
      <c r="C18" s="19" t="s">
        <v>152</v>
      </c>
      <c r="D18" s="12" t="s">
        <v>153</v>
      </c>
      <c r="E18" s="13">
        <v>1</v>
      </c>
      <c r="F18" s="14" t="s">
        <v>11</v>
      </c>
      <c r="G18" s="13">
        <v>15</v>
      </c>
      <c r="H18" s="15">
        <f t="shared" si="0"/>
        <v>4.49438202247191E-2</v>
      </c>
      <c r="I18" s="16">
        <f t="shared" si="2"/>
        <v>6.8367395086850093</v>
      </c>
      <c r="J18" s="17">
        <f t="shared" si="1"/>
        <v>1</v>
      </c>
      <c r="K18" s="23" t="s">
        <v>18</v>
      </c>
      <c r="L18" s="7"/>
    </row>
    <row r="19" spans="1:28" ht="20.100000000000001" customHeight="1" thickBot="1">
      <c r="A19" s="7"/>
      <c r="B19" s="11">
        <v>26</v>
      </c>
      <c r="C19" s="14"/>
      <c r="D19" s="14"/>
      <c r="E19" s="13"/>
      <c r="F19" s="14"/>
      <c r="G19" s="14"/>
      <c r="H19" s="26">
        <f>SUM(H10:H18)</f>
        <v>6.8367395086850093</v>
      </c>
      <c r="I19" s="14"/>
      <c r="J19" s="14"/>
      <c r="K19" s="27"/>
      <c r="L19" s="7"/>
    </row>
    <row r="20" spans="1:28" s="1" customFormat="1">
      <c r="A20" s="7"/>
      <c r="B20" s="7"/>
      <c r="C20" s="32" t="s">
        <v>19</v>
      </c>
      <c r="D20" s="7"/>
      <c r="E20" s="28"/>
      <c r="F20" s="7"/>
      <c r="G20" s="7"/>
      <c r="H20" s="7"/>
      <c r="I20" s="7"/>
      <c r="J20" s="7"/>
      <c r="K20" s="7"/>
      <c r="L20" s="7"/>
      <c r="Q20" s="2"/>
      <c r="R20" s="2"/>
      <c r="S20" s="2"/>
      <c r="T20" s="2"/>
      <c r="U20" s="2"/>
      <c r="V20" s="2"/>
      <c r="W20" s="2"/>
      <c r="X20" s="2"/>
      <c r="Y20" s="2"/>
      <c r="Z20" s="2"/>
      <c r="AA20" s="2"/>
      <c r="AB20" s="2"/>
    </row>
    <row r="21" spans="1:28" s="1" customFormat="1">
      <c r="A21" s="7"/>
      <c r="B21" s="7"/>
      <c r="C21" s="7"/>
      <c r="D21" s="7"/>
      <c r="E21" s="28"/>
      <c r="F21" s="7"/>
      <c r="G21" s="7"/>
      <c r="H21" s="7"/>
      <c r="I21" s="7"/>
      <c r="J21" s="7"/>
      <c r="K21" s="7"/>
      <c r="L21" s="7"/>
      <c r="Q21" s="2"/>
      <c r="R21" s="2"/>
      <c r="S21" s="2"/>
      <c r="T21" s="2"/>
      <c r="U21" s="2"/>
      <c r="V21" s="2"/>
      <c r="W21" s="2"/>
      <c r="X21" s="2"/>
      <c r="Y21" s="2"/>
      <c r="Z21" s="2"/>
      <c r="AA21" s="2"/>
      <c r="AB21" s="2"/>
    </row>
    <row r="22" spans="1:28" s="1" customFormat="1">
      <c r="A22" s="7"/>
      <c r="B22" s="7"/>
      <c r="C22" s="7"/>
      <c r="D22" s="7"/>
      <c r="E22" s="28"/>
      <c r="F22" s="7"/>
      <c r="G22" s="7"/>
      <c r="H22" s="7"/>
      <c r="I22" s="7"/>
      <c r="J22" s="7"/>
      <c r="K22" s="7"/>
      <c r="L22" s="7"/>
      <c r="Q22" s="2"/>
      <c r="R22" s="2"/>
      <c r="S22" s="2"/>
      <c r="T22" s="2"/>
      <c r="U22" s="2"/>
      <c r="V22" s="2"/>
      <c r="W22" s="2"/>
      <c r="X22" s="2"/>
      <c r="Y22" s="2"/>
      <c r="Z22" s="2"/>
      <c r="AA22" s="2"/>
      <c r="AB22" s="2"/>
    </row>
    <row r="23" spans="1:28" s="1" customFormat="1">
      <c r="E23" s="5"/>
      <c r="Q23" s="2"/>
      <c r="R23" s="2"/>
      <c r="S23" s="2"/>
      <c r="T23" s="2"/>
      <c r="U23" s="2"/>
      <c r="V23" s="2"/>
      <c r="W23" s="2"/>
      <c r="X23" s="2"/>
      <c r="Y23" s="2"/>
      <c r="Z23" s="2"/>
      <c r="AA23" s="2"/>
      <c r="AB23" s="2"/>
    </row>
    <row r="24" spans="1:28" s="1" customFormat="1">
      <c r="E24" s="5"/>
      <c r="Q24" s="2"/>
      <c r="R24" s="2"/>
      <c r="S24" s="2"/>
      <c r="T24" s="2"/>
      <c r="U24" s="2"/>
      <c r="V24" s="2"/>
      <c r="W24" s="2"/>
      <c r="X24" s="2"/>
      <c r="Y24" s="2"/>
      <c r="Z24" s="2"/>
      <c r="AA24" s="2"/>
      <c r="AB24" s="2"/>
    </row>
    <row r="25" spans="1:28" s="1" customFormat="1">
      <c r="E25" s="5"/>
      <c r="Q25" s="2"/>
      <c r="R25" s="2"/>
      <c r="S25" s="2"/>
      <c r="T25" s="2"/>
      <c r="U25" s="2"/>
      <c r="V25" s="2"/>
      <c r="W25" s="2"/>
      <c r="X25" s="2"/>
      <c r="Y25" s="2"/>
      <c r="Z25" s="2"/>
      <c r="AA25" s="2"/>
      <c r="AB25" s="2"/>
    </row>
    <row r="26" spans="1:28" s="1" customFormat="1">
      <c r="C26" s="3"/>
      <c r="E26" s="5"/>
      <c r="Q26" s="2"/>
      <c r="R26" s="2"/>
      <c r="S26" s="2"/>
      <c r="T26" s="2"/>
      <c r="U26" s="2"/>
      <c r="V26" s="2"/>
      <c r="W26" s="2"/>
      <c r="X26" s="2"/>
      <c r="Y26" s="2"/>
      <c r="Z26" s="2"/>
      <c r="AA26" s="2"/>
      <c r="AB26" s="2"/>
    </row>
    <row r="27" spans="1:28" s="1" customFormat="1">
      <c r="E27" s="5"/>
      <c r="Q27" s="2"/>
      <c r="R27" s="2"/>
      <c r="S27" s="2"/>
      <c r="T27" s="2"/>
      <c r="U27" s="2"/>
      <c r="V27" s="2"/>
      <c r="W27" s="2"/>
      <c r="X27" s="2"/>
      <c r="Y27" s="2"/>
      <c r="Z27" s="2"/>
      <c r="AA27" s="2"/>
      <c r="AB27" s="2"/>
    </row>
    <row r="28" spans="1:28" s="1" customFormat="1">
      <c r="E28" s="5"/>
      <c r="Q28" s="2"/>
      <c r="R28" s="2"/>
      <c r="S28" s="2"/>
      <c r="T28" s="2"/>
      <c r="U28" s="2"/>
      <c r="V28" s="2"/>
      <c r="W28" s="2"/>
      <c r="X28" s="2"/>
      <c r="Y28" s="2"/>
      <c r="Z28" s="2"/>
      <c r="AA28" s="2"/>
      <c r="AB28" s="2"/>
    </row>
    <row r="29" spans="1:28" s="1" customFormat="1">
      <c r="E29" s="5"/>
      <c r="Q29" s="2"/>
      <c r="R29" s="2"/>
      <c r="S29" s="2"/>
      <c r="T29" s="2"/>
      <c r="U29" s="2"/>
      <c r="V29" s="2"/>
      <c r="W29" s="2"/>
      <c r="X29" s="2"/>
      <c r="Y29" s="2"/>
      <c r="Z29" s="2"/>
      <c r="AA29" s="2"/>
      <c r="AB29" s="2"/>
    </row>
    <row r="30" spans="1:28" s="1" customFormat="1">
      <c r="E30" s="5"/>
      <c r="Q30" s="2"/>
      <c r="R30" s="2"/>
      <c r="S30" s="2"/>
      <c r="T30" s="2"/>
      <c r="U30" s="2"/>
      <c r="V30" s="2"/>
      <c r="W30" s="2"/>
      <c r="X30" s="2"/>
      <c r="Y30" s="2"/>
      <c r="Z30" s="2"/>
      <c r="AA30" s="2"/>
      <c r="AB30" s="2"/>
    </row>
    <row r="31" spans="1:28" s="1" customFormat="1">
      <c r="E31" s="5"/>
      <c r="Q31" s="2"/>
      <c r="R31" s="2"/>
      <c r="S31" s="2"/>
      <c r="T31" s="2"/>
      <c r="U31" s="2"/>
      <c r="V31" s="2"/>
      <c r="W31" s="2"/>
      <c r="X31" s="2"/>
      <c r="Y31" s="2"/>
      <c r="Z31" s="2"/>
      <c r="AA31" s="2"/>
      <c r="AB31" s="2"/>
    </row>
    <row r="32" spans="1:28" s="1" customFormat="1">
      <c r="E32" s="5"/>
      <c r="Q32" s="2"/>
      <c r="R32" s="2"/>
      <c r="S32" s="2"/>
      <c r="T32" s="2"/>
      <c r="U32" s="2"/>
      <c r="V32" s="2"/>
      <c r="W32" s="2"/>
      <c r="X32" s="2"/>
      <c r="Y32" s="2"/>
      <c r="Z32" s="2"/>
      <c r="AA32" s="2"/>
      <c r="AB32" s="2"/>
    </row>
    <row r="33" spans="5:28" s="1" customFormat="1">
      <c r="E33" s="5"/>
      <c r="Q33" s="2"/>
      <c r="R33" s="2"/>
      <c r="S33" s="2"/>
      <c r="T33" s="2"/>
      <c r="U33" s="2"/>
      <c r="V33" s="2"/>
      <c r="W33" s="2"/>
      <c r="X33" s="2"/>
      <c r="Y33" s="2"/>
      <c r="Z33" s="2"/>
      <c r="AA33" s="2"/>
      <c r="AB33" s="2"/>
    </row>
    <row r="34" spans="5:28" s="1" customFormat="1">
      <c r="E34" s="5"/>
      <c r="Q34" s="2"/>
      <c r="R34" s="2"/>
      <c r="S34" s="2"/>
      <c r="T34" s="2"/>
      <c r="U34" s="2"/>
      <c r="V34" s="2"/>
      <c r="W34" s="2"/>
      <c r="X34" s="2"/>
      <c r="Y34" s="2"/>
      <c r="Z34" s="2"/>
      <c r="AA34" s="2"/>
      <c r="AB34" s="2"/>
    </row>
    <row r="35" spans="5:28" s="1" customFormat="1">
      <c r="E35" s="5"/>
      <c r="Q35" s="2"/>
      <c r="R35" s="2"/>
      <c r="S35" s="2"/>
      <c r="T35" s="2"/>
      <c r="U35" s="2"/>
      <c r="V35" s="2"/>
      <c r="W35" s="2"/>
      <c r="X35" s="2"/>
      <c r="Y35" s="2"/>
      <c r="Z35" s="2"/>
      <c r="AA35" s="2"/>
      <c r="AB35" s="2"/>
    </row>
    <row r="36" spans="5:28" s="1" customFormat="1">
      <c r="E36" s="5"/>
      <c r="Q36" s="2"/>
      <c r="R36" s="2"/>
      <c r="S36" s="2"/>
      <c r="T36" s="2"/>
      <c r="U36" s="2"/>
      <c r="V36" s="2"/>
      <c r="W36" s="2"/>
      <c r="X36" s="2"/>
      <c r="Y36" s="2"/>
      <c r="Z36" s="2"/>
      <c r="AA36" s="2"/>
      <c r="AB36" s="2"/>
    </row>
    <row r="37" spans="5:28" s="1" customFormat="1">
      <c r="E37" s="5"/>
      <c r="Q37" s="2"/>
      <c r="R37" s="2"/>
      <c r="S37" s="2"/>
      <c r="T37" s="2"/>
      <c r="U37" s="2"/>
      <c r="V37" s="2"/>
      <c r="W37" s="2"/>
      <c r="X37" s="2"/>
      <c r="Y37" s="2"/>
      <c r="Z37" s="2"/>
      <c r="AA37" s="2"/>
      <c r="AB37" s="2"/>
    </row>
    <row r="38" spans="5:28" s="1" customFormat="1">
      <c r="E38" s="5"/>
      <c r="Q38" s="2"/>
      <c r="R38" s="2"/>
      <c r="S38" s="2"/>
      <c r="T38" s="2"/>
      <c r="U38" s="2"/>
      <c r="V38" s="2"/>
      <c r="W38" s="2"/>
      <c r="X38" s="2"/>
      <c r="Y38" s="2"/>
      <c r="Z38" s="2"/>
      <c r="AA38" s="2"/>
      <c r="AB38" s="2"/>
    </row>
    <row r="39" spans="5:28" s="1" customFormat="1">
      <c r="E39" s="5"/>
      <c r="Q39" s="2"/>
      <c r="R39" s="2"/>
      <c r="S39" s="2"/>
      <c r="T39" s="2"/>
      <c r="U39" s="2"/>
      <c r="V39" s="2"/>
      <c r="W39" s="2"/>
      <c r="X39" s="2"/>
      <c r="Y39" s="2"/>
      <c r="Z39" s="2"/>
      <c r="AA39" s="2"/>
      <c r="AB39" s="2"/>
    </row>
    <row r="40" spans="5:28" s="1" customFormat="1">
      <c r="E40" s="5"/>
      <c r="Q40" s="2"/>
      <c r="R40" s="2"/>
      <c r="S40" s="2"/>
      <c r="T40" s="2"/>
      <c r="U40" s="2"/>
      <c r="V40" s="2"/>
      <c r="W40" s="2"/>
      <c r="X40" s="2"/>
      <c r="Y40" s="2"/>
      <c r="Z40" s="2"/>
      <c r="AA40" s="2"/>
      <c r="AB40" s="2"/>
    </row>
    <row r="41" spans="5:28" s="1" customFormat="1">
      <c r="E41" s="5"/>
      <c r="Q41" s="2"/>
      <c r="R41" s="2"/>
      <c r="S41" s="2"/>
      <c r="T41" s="2"/>
      <c r="U41" s="2"/>
      <c r="V41" s="2"/>
      <c r="W41" s="2"/>
      <c r="X41" s="2"/>
      <c r="Y41" s="2"/>
      <c r="Z41" s="2"/>
      <c r="AA41" s="2"/>
      <c r="AB41" s="2"/>
    </row>
  </sheetData>
  <mergeCells count="18">
    <mergeCell ref="B2:B4"/>
    <mergeCell ref="C2:E4"/>
    <mergeCell ref="F2:G4"/>
    <mergeCell ref="H2:K7"/>
    <mergeCell ref="B5:C6"/>
    <mergeCell ref="D5:G6"/>
    <mergeCell ref="B7:C7"/>
    <mergeCell ref="D7:G7"/>
    <mergeCell ref="H8:H9"/>
    <mergeCell ref="I8:I9"/>
    <mergeCell ref="J8:J9"/>
    <mergeCell ref="K8:K9"/>
    <mergeCell ref="B8:B9"/>
    <mergeCell ref="C8:C9"/>
    <mergeCell ref="D8:D9"/>
    <mergeCell ref="E8:E9"/>
    <mergeCell ref="F8:F9"/>
    <mergeCell ref="G8:G9"/>
  </mergeCells>
  <dataValidations count="1">
    <dataValidation type="list" allowBlank="1" showInputMessage="1" showErrorMessage="1" sqref="F10:F18">
      <formula1>$IQ$2:$IQ$8</formula1>
    </dataValidation>
  </dataValidations>
  <pageMargins left="0.19" right="0.12" top="0.27" bottom="0.16" header="0" footer="0"/>
  <pageSetup scale="8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GERENTE DE CONSTRUCCION</vt:lpstr>
      <vt:lpstr>SUPERINTEND DE CONSTRUCCION </vt:lpstr>
      <vt:lpstr>AUXILIAR ADM. DE CONSTR.</vt:lpstr>
      <vt:lpstr>SUP. DE SEGURIDAD </vt:lpstr>
      <vt:lpstr>ALMACEN EN  CAMPO</vt:lpstr>
      <vt:lpstr>SECRET. AUX. DE OBRA)</vt:lpstr>
      <vt:lpstr>CHOFER DE OBRA</vt:lpstr>
      <vt:lpstr>ENCARGADO DE ESTIMACIONES</vt:lpstr>
      <vt:lpstr>CONTROL DE DOCUMENTOS</vt:lpstr>
      <vt:lpstr>Hoja1</vt:lpstr>
      <vt:lpstr>'ALMACEN EN  CAMPO'!Área_de_impresión</vt:lpstr>
      <vt:lpstr>'AUXILIAR ADM. DE CONSTR.'!Área_de_impresión</vt:lpstr>
      <vt:lpstr>'CHOFER DE OBRA'!Área_de_impresión</vt:lpstr>
      <vt:lpstr>'CONTROL DE DOCUMENTOS'!Área_de_impresión</vt:lpstr>
      <vt:lpstr>'ENCARGADO DE ESTIMACIONES'!Área_de_impresión</vt:lpstr>
      <vt:lpstr>'GERENTE DE CONSTRUCCION'!Área_de_impresión</vt:lpstr>
      <vt:lpstr>'SECRET. AUX. DE OBRA)'!Área_de_impresión</vt:lpstr>
      <vt:lpstr>'SUP. DE SEGURIDAD '!Área_de_impresión</vt:lpstr>
      <vt:lpstr>'SUPERINTEND DE CONSTRUCCION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dc:creator>
  <cp:lastModifiedBy>F@BYTA</cp:lastModifiedBy>
  <cp:lastPrinted>2007-09-29T14:25:04Z</cp:lastPrinted>
  <dcterms:created xsi:type="dcterms:W3CDTF">2006-09-06T14:22:01Z</dcterms:created>
  <dcterms:modified xsi:type="dcterms:W3CDTF">2010-11-19T06:13:36Z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728351123</vt:i4>
  </property>
  <property fmtid="{D5CDD505-2E9C-101B-9397-08002B2CF9AE}" pid="3" name="_EmailSubject">
    <vt:lpwstr>archivos</vt:lpwstr>
  </property>
  <property fmtid="{D5CDD505-2E9C-101B-9397-08002B2CF9AE}" pid="4" name="_AuthorEmail">
    <vt:lpwstr>luis.rosales@sbc.com.mx</vt:lpwstr>
  </property>
  <property fmtid="{D5CDD505-2E9C-101B-9397-08002B2CF9AE}" pid="5" name="_AuthorEmailDisplayName">
    <vt:lpwstr>Luis Rosales</vt:lpwstr>
  </property>
  <property fmtid="{D5CDD505-2E9C-101B-9397-08002B2CF9AE}" pid="6" name="_ReviewingToolsShownOnce">
    <vt:lpwstr/>
  </property>
</Properties>
</file>