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676" windowHeight="4656" activeTab="3"/>
  </bookViews>
  <sheets>
    <sheet name="CP17" sheetId="1" r:id="rId1"/>
    <sheet name="CP18" sheetId="2" r:id="rId2"/>
    <sheet name="BG y ER 18" sheetId="3" r:id="rId3"/>
    <sheet name="PREGUNTAS" sheetId="4" r:id="rId4"/>
  </sheets>
  <calcPr calcId="1257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/>
  <c r="D26" s="1"/>
  <c r="D24"/>
  <c r="J15"/>
  <c r="K19"/>
  <c r="K20" s="1"/>
  <c r="D11"/>
  <c r="H8" l="1"/>
  <c r="I10" s="1"/>
  <c r="J11" s="1"/>
  <c r="J16" s="1"/>
  <c r="V30" i="2" l="1"/>
  <c r="U30"/>
  <c r="AD25"/>
  <c r="AC25"/>
  <c r="V17"/>
  <c r="U17"/>
  <c r="C8"/>
  <c r="I30"/>
  <c r="R25"/>
  <c r="J17"/>
  <c r="D10"/>
  <c r="D11" s="1"/>
  <c r="E13" s="1"/>
  <c r="E15" s="1"/>
  <c r="F17" s="1"/>
  <c r="F18" s="1"/>
  <c r="F20" s="1"/>
  <c r="F22" s="1"/>
  <c r="F24" s="1"/>
  <c r="I31" i="1"/>
  <c r="I30"/>
  <c r="J30"/>
  <c r="Q26"/>
  <c r="R25"/>
  <c r="Q25"/>
  <c r="J17"/>
  <c r="I18" s="1"/>
  <c r="I17"/>
  <c r="F24"/>
  <c r="F22"/>
  <c r="F20"/>
  <c r="F18"/>
  <c r="F17"/>
  <c r="D10"/>
  <c r="D11" s="1"/>
  <c r="E13" s="1"/>
  <c r="E15" s="1"/>
  <c r="U18" i="2" l="1"/>
  <c r="AC26"/>
  <c r="U31"/>
  <c r="I31"/>
</calcChain>
</file>

<file path=xl/sharedStrings.xml><?xml version="1.0" encoding="utf-8"?>
<sst xmlns="http://schemas.openxmlformats.org/spreadsheetml/2006/main" count="263" uniqueCount="167">
  <si>
    <t>INVENTARIO INICIAL DE PRODUCCION EN PROCESO</t>
  </si>
  <si>
    <t xml:space="preserve">INVENTARIO INICIAL DE MATERIA PRIMA </t>
  </si>
  <si>
    <t xml:space="preserve">COMPRAS DE MATERIA PRIMA </t>
  </si>
  <si>
    <t xml:space="preserve">GASTOS SOBRE COMPRA DE MATERIA PRIMA </t>
  </si>
  <si>
    <t xml:space="preserve">COMPRAS TOTALES DE MATERIA PRIMA </t>
  </si>
  <si>
    <t>DEVOLUCIONES SOBRE COMPRA DE MATERIA PRIMA</t>
  </si>
  <si>
    <t xml:space="preserve">COMPRAS NETAS DE MATERIA PRIMA </t>
  </si>
  <si>
    <t xml:space="preserve">MATERIA PRIMA DISPONIBLE </t>
  </si>
  <si>
    <t xml:space="preserve">INVENTARIO FINAL DE MATERIA PRIMA </t>
  </si>
  <si>
    <t xml:space="preserve">MATERIA PRIMA UTILIZADA </t>
  </si>
  <si>
    <t xml:space="preserve">MANO DE OBRA DIRECTA </t>
  </si>
  <si>
    <t xml:space="preserve">COSTO PRIMO </t>
  </si>
  <si>
    <t xml:space="preserve">GASTOS DE FABRICACION </t>
  </si>
  <si>
    <t xml:space="preserve">COSTO DE PRODUCCION </t>
  </si>
  <si>
    <t xml:space="preserve">PRODUCCION EN PROCESO DISPONIBLE </t>
  </si>
  <si>
    <t xml:space="preserve">INVENTARIO FINAL  DE PRODUCCION EN PROCESO </t>
  </si>
  <si>
    <t xml:space="preserve">PRODUCCION TERMINADA </t>
  </si>
  <si>
    <t xml:space="preserve">INVENTARIO INICIAL DE PRODUCCION TERMINADA </t>
  </si>
  <si>
    <t>PRODUCCION TERMINADA  DISPONIBLE</t>
  </si>
  <si>
    <t xml:space="preserve">INVENTARIO FINAL DE PRODUCCION TERMINADA </t>
  </si>
  <si>
    <t xml:space="preserve">COSTO DE VENTAS </t>
  </si>
  <si>
    <t xml:space="preserve">ESTADO DE COSTO DE PRODUCCION Y COSTO DE PRODUCCION DE LO VENDIDO EMPRESA LOS GIRASOLES </t>
  </si>
  <si>
    <t>Inventario de mat. Prima</t>
  </si>
  <si>
    <t>Inv. de prod. en proceso</t>
  </si>
  <si>
    <t>Inv. De prod. Terminada</t>
  </si>
  <si>
    <t>Compras de materia prima</t>
  </si>
  <si>
    <t>Mano de obra directa</t>
  </si>
  <si>
    <t>Gts. S./compra mat. Prima</t>
  </si>
  <si>
    <t xml:space="preserve">Gastos de Fabricacion </t>
  </si>
  <si>
    <t>Dev. compra de mat. Prima</t>
  </si>
  <si>
    <t>Produccion en Proceso</t>
  </si>
  <si>
    <t xml:space="preserve">Produccion Terminada </t>
  </si>
  <si>
    <t xml:space="preserve">      Costo de ventas</t>
  </si>
  <si>
    <t>A)</t>
  </si>
  <si>
    <t>(A</t>
  </si>
  <si>
    <t>(A)</t>
  </si>
  <si>
    <t>(1</t>
  </si>
  <si>
    <t>2)</t>
  </si>
  <si>
    <t>(2</t>
  </si>
  <si>
    <t>(3</t>
  </si>
  <si>
    <t>1)</t>
  </si>
  <si>
    <t>3)</t>
  </si>
  <si>
    <t>(4</t>
  </si>
  <si>
    <t>4)</t>
  </si>
  <si>
    <t>(5</t>
  </si>
  <si>
    <t>5)</t>
  </si>
  <si>
    <t>SF)</t>
  </si>
  <si>
    <t>(6</t>
  </si>
  <si>
    <t>6)</t>
  </si>
  <si>
    <t>(7</t>
  </si>
  <si>
    <t>7)</t>
  </si>
  <si>
    <t>(8</t>
  </si>
  <si>
    <t>8)</t>
  </si>
  <si>
    <t>9)</t>
  </si>
  <si>
    <t>(9</t>
  </si>
  <si>
    <t>(11</t>
  </si>
  <si>
    <t>11)</t>
  </si>
  <si>
    <t>(12</t>
  </si>
  <si>
    <t>12)</t>
  </si>
  <si>
    <t>13)</t>
  </si>
  <si>
    <t>(13</t>
  </si>
  <si>
    <t>(14</t>
  </si>
  <si>
    <t>14)</t>
  </si>
  <si>
    <t xml:space="preserve">       ESQUEMA DE MAYOR EMPRESA LOS GIRASOLES SA DE CV</t>
  </si>
  <si>
    <t xml:space="preserve">         ESTADO DE COSTO DE PRODUCCION Y COSTO DE PRODUCCION DE LO VENDIDO LOS COMENSALES SA DE CV</t>
  </si>
  <si>
    <t xml:space="preserve">                         CAJA</t>
  </si>
  <si>
    <t xml:space="preserve">                      BANCOS </t>
  </si>
  <si>
    <t>MAQUINARIA Y EQUIPO</t>
  </si>
  <si>
    <t>RENTAS PAGADAS POR ANTIC.</t>
  </si>
  <si>
    <t xml:space="preserve">GASTOS DE INSTALACION </t>
  </si>
  <si>
    <t>GASTOS DE ADMINISTRACION</t>
  </si>
  <si>
    <t xml:space="preserve">            GASTOS DE VENTA</t>
  </si>
  <si>
    <t>CREDITO BANCARIO LAR. PLA.</t>
  </si>
  <si>
    <t xml:space="preserve">                PROVEDORES</t>
  </si>
  <si>
    <t xml:space="preserve">            CAPITAL SOCIAL </t>
  </si>
  <si>
    <t xml:space="preserve">                  VENTAS</t>
  </si>
  <si>
    <t xml:space="preserve">        IMPUESTOS POR PAGAR</t>
  </si>
  <si>
    <t>AMOR. ACUM. GTS. DE INSTALA.</t>
  </si>
  <si>
    <t>DEPRE. ACUM. MAQ. Y EQUI.</t>
  </si>
  <si>
    <t xml:space="preserve">        ACREEDRES DIVERSOS</t>
  </si>
  <si>
    <t xml:space="preserve">        RESERVA LEGAL </t>
  </si>
  <si>
    <t xml:space="preserve">       ESQUEMA DE MAYOR EMPRESA LOS COMENSALES SA DE CV</t>
  </si>
  <si>
    <t xml:space="preserve">CAJA </t>
  </si>
  <si>
    <t xml:space="preserve">BANCOS </t>
  </si>
  <si>
    <t>RENTAS PAGADAS POR ANTICIPADO</t>
  </si>
  <si>
    <t xml:space="preserve">GASTOS DE ADMINISTRACION </t>
  </si>
  <si>
    <t xml:space="preserve">GASTOS DE VENTA </t>
  </si>
  <si>
    <t>ACTIVO</t>
  </si>
  <si>
    <t xml:space="preserve">PASIVO </t>
  </si>
  <si>
    <t>PROVEDORES</t>
  </si>
  <si>
    <t>ACREEDORES DIVERSOS</t>
  </si>
  <si>
    <t>DEPRECIACION ACUM. MAQUINARIA Y EQUIPO</t>
  </si>
  <si>
    <t xml:space="preserve">AMORTIZACION ACUM. DE GASTOS DE INSTALA. </t>
  </si>
  <si>
    <t xml:space="preserve">IMPUESTOS POR PAGAR </t>
  </si>
  <si>
    <t xml:space="preserve">COMPRAS NETAS </t>
  </si>
  <si>
    <t>SUMA DE MERCANCIAS</t>
  </si>
  <si>
    <t xml:space="preserve">INVENTARIO INICIAL </t>
  </si>
  <si>
    <t xml:space="preserve">INVENTARIO FINAL </t>
  </si>
  <si>
    <t xml:space="preserve">GASTOS DE OPERACIÓN </t>
  </si>
  <si>
    <t xml:space="preserve">VENTAS NETAS </t>
  </si>
  <si>
    <t>UTILIDAD BRUTA</t>
  </si>
  <si>
    <t xml:space="preserve">UTILIDAD DE OPERACIÓN </t>
  </si>
  <si>
    <t>UTILIDAD DEL EJERCICIO</t>
  </si>
  <si>
    <t>UTILIDAD NETA DEL EJERCICIO</t>
  </si>
  <si>
    <t xml:space="preserve">CAPITAL SOCIAL </t>
  </si>
  <si>
    <t xml:space="preserve">RESERVA LEGAL </t>
  </si>
  <si>
    <t>ISR 30%</t>
  </si>
  <si>
    <t>PTU 10%</t>
  </si>
  <si>
    <t xml:space="preserve">                                                                      ESTADO DE RESULTADOS  LOS COMENSALES SA DE CV</t>
  </si>
  <si>
    <t xml:space="preserve">CAPITAL CONTRIBUIDO </t>
  </si>
  <si>
    <t>CREDITO BANCARIO</t>
  </si>
  <si>
    <t xml:space="preserve">SUMA DE PASIVO </t>
  </si>
  <si>
    <t xml:space="preserve">SUMA DE ACTIVO </t>
  </si>
  <si>
    <t>SUMA PASIVO MAS CAPITAL</t>
  </si>
  <si>
    <r>
      <t xml:space="preserve">                                            </t>
    </r>
    <r>
      <rPr>
        <b/>
        <sz val="11"/>
        <color theme="1"/>
        <rFont val="Century Gothic"/>
        <family val="2"/>
      </rPr>
      <t xml:space="preserve"> BALANCE GENERAL EMPRESA LOS COMENSALES SA DE CV</t>
    </r>
  </si>
  <si>
    <t>Define la contabilidad administrativa</t>
  </si>
  <si>
    <t xml:space="preserve">La contabilidad administrativa se enfoca en los diferentes niveles de administracion de una empresa como usuarios </t>
  </si>
  <si>
    <t>internos, e incluye informes acerca de datos operativos, presupuestos y analisis de costos.</t>
  </si>
  <si>
    <t>Define la contabilidad financiera</t>
  </si>
  <si>
    <t>Define la contabilida de costos</t>
  </si>
  <si>
    <t>¿Qué es la cadena de valor?</t>
  </si>
  <si>
    <t>¿Qué es la cadena de suministros?</t>
  </si>
  <si>
    <t xml:space="preserve">Una cadena de suministro está formada por todos aquellos procesos involucrados de manera directa o indirecta en la acción </t>
  </si>
  <si>
    <t>de satisfacer las necesidades del cliente,  La cadena de suministro incluye a los proveedores (tercer nivel, segundo nivel y primer nivel),</t>
  </si>
  <si>
    <t>los almacenes de MP (directa e indirecta), la línea de producción (PP), almacenes de PT, canales de distribución mayoristas, minoristas</t>
  </si>
  <si>
    <t>y el cliente final.</t>
  </si>
  <si>
    <t>¿Cuáles son los tres elementos del costo?</t>
  </si>
  <si>
    <t>Los elementos del costo de producción son la materia prima, la mano de obra y los costos indirectos de fabricación,</t>
  </si>
  <si>
    <t>¿Cómo se obtiene el costo primo?</t>
  </si>
  <si>
    <t>El costo primo es el resultado de sumar la materia prima y el costo de la mano de obra directa en las empresas industriales , para determinar</t>
  </si>
  <si>
    <t xml:space="preserve">el costo de producción es necesario elaborar un estado de costos, en el cual se consideran erogaciones como la materia prima </t>
  </si>
  <si>
    <t>y la mano de obra directa, factores que sumados se conocen como costo primo, que es una de las partes del estado de costos.</t>
  </si>
  <si>
    <t>¿Cómo se obtiene el costo de transformacion?</t>
  </si>
  <si>
    <t>Los costos de transformación de los inventarios o costos de producción son aquellos en los cuales la entidad incurre desde la adquisición</t>
  </si>
  <si>
    <t>del mismo hasta que el inventario se encuentra en las condiciones para ser vendido por parte de la entidad.</t>
  </si>
  <si>
    <t>Los costos de transformación incluyen aquellos costos directamente relacionados con las unidades producidas y comprende:</t>
  </si>
  <si>
    <t>Mano de obra (MOD)  Materia prima (MPD) Costos indirectos de fabricación (CIF).</t>
  </si>
  <si>
    <t>¿Cómo se obtiene el costo de produccion?</t>
  </si>
  <si>
    <t>el costo de produccion es la suma  de los tres elementos del costo de un periodo especifico, son aquellos en los que se incurrio durante un lapso determinado,</t>
  </si>
  <si>
    <t>por esta razon tambien se les da el nombre de costos incurridos.</t>
  </si>
  <si>
    <t>Define el gasto de fabricacion fijos</t>
  </si>
  <si>
    <t>Están constituidos por todos los desembolsos necesarios para llevar a cabo la producción por su naturaleza no son aplicables</t>
  </si>
  <si>
    <t xml:space="preserve"> directamente al costo de un producto, como por ejemplo: material indirecto, mano de obra indirecta y gastos indirectos.</t>
  </si>
  <si>
    <t>Define los gastos de fabricacion variable</t>
  </si>
  <si>
    <t>¿Cuáles son las dos etapas en un sistema de costos? Y define cada una.</t>
  </si>
  <si>
    <t>¿Cuando se utiliza el procedimiento de ordenes de produccion en una industria?</t>
  </si>
  <si>
    <t>¿Cuál es la diferencia  entre  la tecnica predeterminada estimada y la estandar?</t>
  </si>
  <si>
    <t>Los costos predeterminados se clasifican a su vez en costos estimados y costos estándar, Los costos estimados son una técnica que se basa en la experiencia habida,</t>
  </si>
  <si>
    <t xml:space="preserve"> el costo estimado indica lo que puede costar algo motivo por el cual al final del periodo se ajusta a los costos reales. </t>
  </si>
  <si>
    <t xml:space="preserve">Los costos estándar representan el costo planeado de un producto y por lo general se establecen mucho antes de que se inicie la producción, proporcionando </t>
  </si>
  <si>
    <t>así una meta que debe alcanzarse, Ahora analizaremos mas a fondo este tipo de costos.</t>
  </si>
  <si>
    <t>¿En que consiste el metodo de analisis absorbente?</t>
  </si>
  <si>
    <t>¿En que consiste el metodo de  analisis  variable?</t>
  </si>
  <si>
    <t>Contabilidad financiera es la rama de la contabilidad que se encarga de recolectar, clasificar, registrar, resumir e</t>
  </si>
  <si>
    <t xml:space="preserve"> informar sobre las operaciones valorables en dinero realizadas por un ente económico, su función principal es llevar en</t>
  </si>
  <si>
    <t xml:space="preserve"> forma histórica la vida economica de una empresa.</t>
  </si>
  <si>
    <t>de adquirir o utilizar recursos en una organización.</t>
  </si>
  <si>
    <t xml:space="preserve">La contabilidad de costos mide, analiza y presenta informacion financiera y no financiera relacionada con los costos </t>
  </si>
  <si>
    <t xml:space="preserve"> empresarial.</t>
  </si>
  <si>
    <t xml:space="preserve">La cadena de valor, es un modelo teórico que permite describir el desarrollo de las actividades de una organización </t>
  </si>
  <si>
    <t>precio del producto.</t>
  </si>
  <si>
    <t xml:space="preserve"> estos son los componentes que suministran la información necesaria para la medición del ingreso y la fijación del</t>
  </si>
  <si>
    <t>producto, y también le permite rastrear cualquier ahorro o ineficiencia que resulte del proceso de fabricación.</t>
  </si>
  <si>
    <t>Los gastos de fabricacion variable permite a la empresa estimar los costos totales asociados con la producción del</t>
  </si>
  <si>
    <t>ACUMULAR LOS COSTOS: se refiere a la recopilacion de estos conforme una clasificaion previa</t>
  </si>
  <si>
    <t>ASIGNANCION LOS COSTOS A DIFERENTES PRODUCTOS:Identifica y asigna los costos a diferentes objetos, como</t>
  </si>
  <si>
    <t>productos, clientes, deptos o actividades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</si>
</sst>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&quot;$&quot;* #,##0.00_-;\-&quot;$&quot;* #,##0.00_-;_-&quot;$&quot;* &quot;-&quot;??_-;_-@_-"/>
    <numFmt numFmtId="165" formatCode="_-* #,##0.00_-;\-* #,##0.00_-;_-* &quot;-&quot;??_-;_-@_-"/>
    <numFmt numFmtId="167" formatCode="_-[$$-80A]* #,##0.00_-;\-[$$-80A]* #,##0.00_-;_-[$$-80A]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8"/>
      <color rgb="FFFF0066"/>
      <name val="Calibri"/>
      <family val="2"/>
      <scheme val="minor"/>
    </font>
    <font>
      <sz val="18"/>
      <color rgb="FFFF0066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9"/>
      <color rgb="FFFF0000"/>
      <name val="Century Gothic"/>
      <family val="2"/>
    </font>
    <font>
      <sz val="11"/>
      <color rgb="FF7030A0"/>
      <name val="Century Gothic"/>
      <family val="2"/>
    </font>
    <font>
      <b/>
      <sz val="11"/>
      <color rgb="FF7030A0"/>
      <name val="Century Gothic"/>
      <family val="2"/>
    </font>
    <font>
      <b/>
      <sz val="11"/>
      <color rgb="FF00B0F0"/>
      <name val="Calibri"/>
      <family val="2"/>
      <scheme val="minor"/>
    </font>
    <font>
      <b/>
      <i/>
      <sz val="10"/>
      <color theme="1"/>
      <name val="Century Gothic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entury Gothic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165" fontId="0" fillId="0" borderId="1" xfId="1" applyFont="1" applyBorder="1"/>
    <xf numFmtId="164" fontId="0" fillId="0" borderId="1" xfId="0" applyNumberFormat="1" applyBorder="1"/>
    <xf numFmtId="165" fontId="3" fillId="0" borderId="1" xfId="1" applyFont="1" applyBorder="1"/>
    <xf numFmtId="165" fontId="0" fillId="0" borderId="1" xfId="0" applyNumberFormat="1" applyBorder="1"/>
    <xf numFmtId="164" fontId="2" fillId="0" borderId="1" xfId="0" applyNumberFormat="1" applyFont="1" applyBorder="1"/>
    <xf numFmtId="164" fontId="5" fillId="0" borderId="1" xfId="0" applyNumberFormat="1" applyFont="1" applyBorder="1"/>
    <xf numFmtId="0" fontId="0" fillId="0" borderId="4" xfId="0" applyBorder="1"/>
    <xf numFmtId="0" fontId="0" fillId="0" borderId="0" xfId="0" applyBorder="1"/>
    <xf numFmtId="165" fontId="0" fillId="0" borderId="0" xfId="1" applyFont="1" applyBorder="1"/>
    <xf numFmtId="164" fontId="5" fillId="0" borderId="0" xfId="0" applyNumberFormat="1" applyFont="1" applyBorder="1"/>
    <xf numFmtId="165" fontId="0" fillId="0" borderId="0" xfId="0" applyNumberFormat="1" applyBorder="1"/>
    <xf numFmtId="165" fontId="4" fillId="0" borderId="0" xfId="1" applyFont="1" applyBorder="1"/>
    <xf numFmtId="165" fontId="3" fillId="0" borderId="0" xfId="1" applyFont="1" applyBorder="1"/>
    <xf numFmtId="164" fontId="2" fillId="0" borderId="0" xfId="0" applyNumberFormat="1" applyFont="1" applyBorder="1"/>
    <xf numFmtId="165" fontId="0" fillId="0" borderId="0" xfId="1" applyFont="1"/>
    <xf numFmtId="165" fontId="0" fillId="0" borderId="3" xfId="1" applyFont="1" applyBorder="1"/>
    <xf numFmtId="165" fontId="0" fillId="0" borderId="4" xfId="1" applyFont="1" applyBorder="1"/>
    <xf numFmtId="165" fontId="0" fillId="0" borderId="6" xfId="0" applyNumberFormat="1" applyBorder="1"/>
    <xf numFmtId="165" fontId="0" fillId="0" borderId="3" xfId="0" applyNumberFormat="1" applyBorder="1"/>
    <xf numFmtId="165" fontId="0" fillId="0" borderId="8" xfId="0" applyNumberFormat="1" applyBorder="1"/>
    <xf numFmtId="165" fontId="0" fillId="0" borderId="9" xfId="1" applyFont="1" applyBorder="1"/>
    <xf numFmtId="165" fontId="0" fillId="0" borderId="7" xfId="1" applyFont="1" applyBorder="1"/>
    <xf numFmtId="165" fontId="0" fillId="0" borderId="0" xfId="1" applyFont="1" applyFill="1" applyBorder="1"/>
    <xf numFmtId="165" fontId="0" fillId="0" borderId="5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0" fontId="0" fillId="0" borderId="9" xfId="0" applyBorder="1"/>
    <xf numFmtId="165" fontId="0" fillId="0" borderId="8" xfId="1" applyFont="1" applyBorder="1"/>
    <xf numFmtId="0" fontId="2" fillId="0" borderId="0" xfId="0" applyFont="1"/>
    <xf numFmtId="0" fontId="2" fillId="0" borderId="0" xfId="0" applyFont="1" applyBorder="1"/>
    <xf numFmtId="165" fontId="2" fillId="0" borderId="7" xfId="1" applyFont="1" applyBorder="1"/>
    <xf numFmtId="0" fontId="2" fillId="0" borderId="0" xfId="0" applyFont="1" applyBorder="1" applyAlignment="1">
      <alignment horizontal="left"/>
    </xf>
    <xf numFmtId="0" fontId="0" fillId="0" borderId="11" xfId="0" applyBorder="1"/>
    <xf numFmtId="165" fontId="2" fillId="0" borderId="10" xfId="0" applyNumberFormat="1" applyFont="1" applyBorder="1"/>
    <xf numFmtId="165" fontId="1" fillId="0" borderId="1" xfId="1" applyFont="1" applyBorder="1"/>
    <xf numFmtId="165" fontId="0" fillId="0" borderId="11" xfId="0" applyNumberFormat="1" applyBorder="1"/>
    <xf numFmtId="165" fontId="3" fillId="0" borderId="11" xfId="1" applyFont="1" applyBorder="1"/>
    <xf numFmtId="165" fontId="2" fillId="0" borderId="1" xfId="1" applyFont="1" applyBorder="1"/>
    <xf numFmtId="165" fontId="5" fillId="0" borderId="1" xfId="0" applyNumberFormat="1" applyFont="1" applyBorder="1"/>
    <xf numFmtId="164" fontId="5" fillId="0" borderId="1" xfId="1" applyNumberFormat="1" applyFont="1" applyBorder="1"/>
    <xf numFmtId="164" fontId="6" fillId="0" borderId="11" xfId="1" applyNumberFormat="1" applyFont="1" applyBorder="1"/>
    <xf numFmtId="165" fontId="0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0" fillId="0" borderId="6" xfId="1" applyFont="1" applyFill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0" xfId="0" applyFont="1"/>
    <xf numFmtId="0" fontId="10" fillId="0" borderId="2" xfId="0" applyFont="1" applyBorder="1"/>
    <xf numFmtId="0" fontId="10" fillId="0" borderId="0" xfId="0" applyFont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/>
    <xf numFmtId="0" fontId="13" fillId="0" borderId="1" xfId="0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wrapText="1"/>
    </xf>
    <xf numFmtId="44" fontId="0" fillId="0" borderId="1" xfId="0" applyNumberFormat="1" applyBorder="1"/>
    <xf numFmtId="167" fontId="0" fillId="0" borderId="1" xfId="2" applyNumberFormat="1" applyFont="1" applyBorder="1"/>
    <xf numFmtId="167" fontId="3" fillId="0" borderId="1" xfId="2" applyNumberFormat="1" applyFont="1" applyBorder="1"/>
    <xf numFmtId="44" fontId="0" fillId="0" borderId="1" xfId="2" applyNumberFormat="1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7" fontId="0" fillId="0" borderId="1" xfId="0" applyNumberFormat="1" applyBorder="1"/>
    <xf numFmtId="167" fontId="0" fillId="0" borderId="1" xfId="1" applyNumberFormat="1" applyFont="1" applyBorder="1"/>
    <xf numFmtId="167" fontId="3" fillId="0" borderId="1" xfId="1" applyNumberFormat="1" applyFont="1" applyBorder="1"/>
    <xf numFmtId="167" fontId="5" fillId="0" borderId="1" xfId="0" applyNumberFormat="1" applyFont="1" applyBorder="1"/>
    <xf numFmtId="167" fontId="4" fillId="0" borderId="1" xfId="1" applyNumberFormat="1" applyFont="1" applyBorder="1"/>
    <xf numFmtId="167" fontId="2" fillId="0" borderId="1" xfId="0" applyNumberFormat="1" applyFont="1" applyBorder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21" fillId="0" borderId="2" xfId="0" applyFont="1" applyBorder="1"/>
    <xf numFmtId="0" fontId="21" fillId="0" borderId="2" xfId="0" applyFont="1" applyBorder="1" applyAlignment="1">
      <alignment wrapText="1"/>
    </xf>
    <xf numFmtId="0" fontId="21" fillId="0" borderId="0" xfId="0" applyFont="1"/>
    <xf numFmtId="0" fontId="21" fillId="0" borderId="2" xfId="0" applyFont="1" applyBorder="1" applyAlignment="1">
      <alignment horizontal="left"/>
    </xf>
    <xf numFmtId="0" fontId="21" fillId="0" borderId="0" xfId="0" applyFont="1" applyBorder="1"/>
    <xf numFmtId="0" fontId="14" fillId="0" borderId="0" xfId="0" applyFont="1"/>
    <xf numFmtId="0" fontId="16" fillId="0" borderId="0" xfId="0" applyFont="1" applyBorder="1"/>
    <xf numFmtId="167" fontId="5" fillId="0" borderId="10" xfId="0" applyNumberFormat="1" applyFont="1" applyBorder="1"/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/>
    <xf numFmtId="0" fontId="0" fillId="0" borderId="12" xfId="0" applyFont="1" applyBorder="1" applyAlignment="1">
      <alignment horizontal="center" wrapText="1"/>
    </xf>
    <xf numFmtId="165" fontId="0" fillId="0" borderId="11" xfId="1" applyFont="1" applyBorder="1"/>
    <xf numFmtId="0" fontId="0" fillId="0" borderId="13" xfId="0" applyBorder="1"/>
    <xf numFmtId="0" fontId="13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34"/>
  <sheetViews>
    <sheetView topLeftCell="F1" workbookViewId="0">
      <selection activeCell="C30" sqref="C30"/>
    </sheetView>
  </sheetViews>
  <sheetFormatPr baseColWidth="10" defaultRowHeight="14.4"/>
  <cols>
    <col min="1" max="1" width="4.33203125" customWidth="1"/>
    <col min="2" max="2" width="46.44140625" customWidth="1"/>
    <col min="3" max="3" width="12.6640625" bestFit="1" customWidth="1"/>
    <col min="4" max="4" width="12.33203125" bestFit="1" customWidth="1"/>
    <col min="5" max="5" width="13.88671875" bestFit="1" customWidth="1"/>
    <col min="6" max="6" width="14.44140625" customWidth="1"/>
    <col min="7" max="7" width="8.44140625" customWidth="1"/>
    <col min="8" max="8" width="3.44140625" customWidth="1"/>
    <col min="9" max="10" width="13.109375" bestFit="1" customWidth="1"/>
    <col min="11" max="11" width="3.44140625" customWidth="1"/>
    <col min="12" max="12" width="3.109375" customWidth="1"/>
    <col min="13" max="13" width="13.109375" bestFit="1" customWidth="1"/>
    <col min="15" max="15" width="3.6640625" customWidth="1"/>
    <col min="16" max="16" width="3.44140625" customWidth="1"/>
    <col min="17" max="18" width="13.109375" bestFit="1" customWidth="1"/>
    <col min="19" max="19" width="3.6640625" customWidth="1"/>
  </cols>
  <sheetData>
    <row r="3" spans="2:20" ht="40.5" customHeight="1">
      <c r="B3" s="56" t="s">
        <v>21</v>
      </c>
      <c r="C3" s="57"/>
      <c r="D3" s="57"/>
      <c r="E3" s="58"/>
      <c r="F3" s="57"/>
      <c r="G3" s="10"/>
    </row>
    <row r="4" spans="2:20">
      <c r="B4" s="60" t="s">
        <v>0</v>
      </c>
      <c r="C4" s="72"/>
      <c r="D4" s="72"/>
      <c r="E4" s="72"/>
      <c r="F4" s="73">
        <v>132000</v>
      </c>
      <c r="G4" s="11"/>
      <c r="I4" s="79"/>
      <c r="J4" s="80" t="s">
        <v>63</v>
      </c>
      <c r="K4" s="80"/>
      <c r="L4" s="80"/>
      <c r="M4" s="80"/>
      <c r="N4" s="80"/>
      <c r="O4" s="80"/>
      <c r="P4" s="80"/>
      <c r="Q4" s="80"/>
    </row>
    <row r="5" spans="2:20">
      <c r="B5" s="60" t="s">
        <v>1</v>
      </c>
      <c r="C5" s="72"/>
      <c r="D5" s="73">
        <v>12000</v>
      </c>
      <c r="E5" s="72"/>
      <c r="F5" s="72"/>
      <c r="G5" s="10"/>
    </row>
    <row r="6" spans="2:20">
      <c r="B6" s="60" t="s">
        <v>2</v>
      </c>
      <c r="C6" s="72">
        <v>800000</v>
      </c>
      <c r="D6" s="72"/>
      <c r="E6" s="72"/>
      <c r="F6" s="72"/>
      <c r="G6" s="10"/>
      <c r="I6" s="81" t="s">
        <v>22</v>
      </c>
      <c r="J6" s="82"/>
      <c r="K6" s="83"/>
      <c r="L6" s="83"/>
      <c r="M6" s="81" t="s">
        <v>23</v>
      </c>
      <c r="N6" s="83"/>
      <c r="O6" s="83"/>
      <c r="P6" s="83"/>
      <c r="Q6" s="81" t="s">
        <v>24</v>
      </c>
      <c r="R6" s="83"/>
    </row>
    <row r="7" spans="2:20" ht="16.2">
      <c r="B7" s="60" t="s">
        <v>3</v>
      </c>
      <c r="C7" s="74">
        <v>90000</v>
      </c>
      <c r="D7" s="72"/>
      <c r="E7" s="72"/>
      <c r="F7" s="72"/>
      <c r="G7" s="10"/>
      <c r="H7" s="31" t="s">
        <v>33</v>
      </c>
      <c r="I7" s="17">
        <v>12000</v>
      </c>
      <c r="J7" s="18">
        <v>12000</v>
      </c>
      <c r="K7" s="31" t="s">
        <v>39</v>
      </c>
      <c r="L7" s="31" t="s">
        <v>35</v>
      </c>
      <c r="M7" s="17">
        <v>132000</v>
      </c>
      <c r="N7" s="18">
        <v>132000</v>
      </c>
      <c r="O7" s="31" t="s">
        <v>44</v>
      </c>
      <c r="P7" s="31" t="s">
        <v>35</v>
      </c>
      <c r="Q7" s="17">
        <v>650000</v>
      </c>
      <c r="R7" s="18">
        <v>650000</v>
      </c>
      <c r="S7" s="31" t="s">
        <v>57</v>
      </c>
      <c r="T7" s="31"/>
    </row>
    <row r="8" spans="2:20">
      <c r="B8" s="60" t="s">
        <v>4</v>
      </c>
      <c r="C8" s="73">
        <v>890000</v>
      </c>
      <c r="D8" s="72"/>
      <c r="E8" s="72"/>
      <c r="F8" s="72"/>
      <c r="G8" s="10"/>
      <c r="H8" s="31" t="s">
        <v>43</v>
      </c>
      <c r="I8" s="17">
        <v>20000</v>
      </c>
      <c r="J8" s="9"/>
      <c r="K8" s="31"/>
      <c r="L8" s="31" t="s">
        <v>53</v>
      </c>
      <c r="M8" s="17">
        <v>120000</v>
      </c>
      <c r="N8" s="9"/>
      <c r="O8" s="31"/>
      <c r="P8" s="31" t="s">
        <v>59</v>
      </c>
      <c r="Q8" s="17">
        <v>400000</v>
      </c>
      <c r="R8" s="9"/>
      <c r="S8" s="31"/>
      <c r="T8" s="31"/>
    </row>
    <row r="9" spans="2:20" ht="16.2">
      <c r="B9" s="60" t="s">
        <v>5</v>
      </c>
      <c r="C9" s="74">
        <v>45000</v>
      </c>
      <c r="D9" s="72"/>
      <c r="E9" s="72"/>
      <c r="F9" s="72"/>
      <c r="G9" s="10"/>
      <c r="H9" s="31"/>
      <c r="J9" s="9"/>
      <c r="K9" s="31"/>
      <c r="L9" s="31"/>
      <c r="N9" s="9"/>
      <c r="O9" s="31"/>
      <c r="P9" s="31"/>
      <c r="R9" s="9"/>
      <c r="S9" s="31"/>
      <c r="T9" s="31"/>
    </row>
    <row r="10" spans="2:20" ht="16.2">
      <c r="B10" s="70" t="s">
        <v>6</v>
      </c>
      <c r="C10" s="72"/>
      <c r="D10" s="74">
        <f>C8-C9</f>
        <v>845000</v>
      </c>
      <c r="E10" s="72"/>
      <c r="F10" s="72"/>
      <c r="G10" s="10"/>
      <c r="H10" s="31"/>
      <c r="J10" s="9"/>
      <c r="K10" s="31"/>
      <c r="L10" s="31"/>
      <c r="N10" s="9"/>
      <c r="O10" s="31"/>
      <c r="P10" s="31"/>
      <c r="R10" s="9"/>
      <c r="S10" s="31"/>
      <c r="T10" s="31"/>
    </row>
    <row r="11" spans="2:20">
      <c r="B11" s="60" t="s">
        <v>7</v>
      </c>
      <c r="C11" s="72"/>
      <c r="D11" s="72">
        <f>D5+D10</f>
        <v>857000</v>
      </c>
      <c r="E11" s="72"/>
      <c r="F11" s="72"/>
      <c r="G11" s="10"/>
      <c r="H11" s="31"/>
      <c r="J11" s="9"/>
      <c r="K11" s="31"/>
      <c r="L11" s="31"/>
      <c r="N11" s="9"/>
      <c r="O11" s="31"/>
      <c r="P11" s="31"/>
      <c r="R11" s="9"/>
      <c r="S11" s="31"/>
      <c r="T11" s="31"/>
    </row>
    <row r="12" spans="2:20" ht="16.2">
      <c r="B12" s="60" t="s">
        <v>8</v>
      </c>
      <c r="C12" s="72"/>
      <c r="D12" s="74">
        <v>20000</v>
      </c>
      <c r="E12" s="72"/>
      <c r="F12" s="72"/>
      <c r="G12" s="10"/>
      <c r="H12" s="31"/>
      <c r="K12" s="31"/>
      <c r="L12" s="31"/>
      <c r="O12" s="31"/>
      <c r="P12" s="31"/>
      <c r="S12" s="31"/>
      <c r="T12" s="31"/>
    </row>
    <row r="13" spans="2:20">
      <c r="B13" s="70" t="s">
        <v>9</v>
      </c>
      <c r="C13" s="72"/>
      <c r="D13" s="72"/>
      <c r="E13" s="72">
        <f>D11-D12</f>
        <v>837000</v>
      </c>
      <c r="F13" s="72"/>
      <c r="G13" s="10"/>
      <c r="H13" s="31"/>
      <c r="I13" s="81" t="s">
        <v>25</v>
      </c>
      <c r="J13" s="83"/>
      <c r="K13" s="83"/>
      <c r="L13" s="83"/>
      <c r="M13" s="81" t="s">
        <v>26</v>
      </c>
      <c r="N13" s="83"/>
      <c r="O13" s="83"/>
      <c r="P13" s="83"/>
      <c r="Q13" s="84" t="s">
        <v>27</v>
      </c>
      <c r="R13" s="83"/>
      <c r="S13" s="31"/>
      <c r="T13" s="31"/>
    </row>
    <row r="14" spans="2:20" ht="16.8" thickBot="1">
      <c r="B14" s="60" t="s">
        <v>10</v>
      </c>
      <c r="C14" s="72"/>
      <c r="D14" s="72"/>
      <c r="E14" s="74">
        <v>400000</v>
      </c>
      <c r="F14" s="72"/>
      <c r="G14" s="10"/>
      <c r="H14" s="31" t="s">
        <v>33</v>
      </c>
      <c r="I14" s="17">
        <v>800000</v>
      </c>
      <c r="J14" s="18">
        <v>45000</v>
      </c>
      <c r="K14" s="31" t="s">
        <v>38</v>
      </c>
      <c r="L14" s="31" t="s">
        <v>35</v>
      </c>
      <c r="M14" s="24">
        <v>400000</v>
      </c>
      <c r="N14" s="23">
        <v>400000</v>
      </c>
      <c r="O14" s="31" t="s">
        <v>49</v>
      </c>
      <c r="P14" s="31" t="s">
        <v>35</v>
      </c>
      <c r="Q14" s="24">
        <v>90000</v>
      </c>
      <c r="R14" s="23">
        <v>90000</v>
      </c>
      <c r="S14" s="31" t="s">
        <v>36</v>
      </c>
      <c r="T14" s="31"/>
    </row>
    <row r="15" spans="2:20" ht="15" thickTop="1">
      <c r="B15" s="68" t="s">
        <v>11</v>
      </c>
      <c r="C15" s="72"/>
      <c r="D15" s="72"/>
      <c r="E15" s="72">
        <f>E13+E14</f>
        <v>1237000</v>
      </c>
      <c r="F15" s="72"/>
      <c r="G15" s="10"/>
      <c r="H15" s="31" t="s">
        <v>40</v>
      </c>
      <c r="I15" s="17">
        <v>90000</v>
      </c>
      <c r="J15" s="19">
        <v>20000</v>
      </c>
      <c r="K15" s="31" t="s">
        <v>42</v>
      </c>
      <c r="L15" s="31"/>
      <c r="N15" s="9"/>
      <c r="O15" s="31"/>
      <c r="P15" s="31"/>
      <c r="R15" s="9"/>
      <c r="S15" s="31"/>
      <c r="T15" s="31"/>
    </row>
    <row r="16" spans="2:20" ht="16.2">
      <c r="B16" s="60" t="s">
        <v>12</v>
      </c>
      <c r="C16" s="72"/>
      <c r="D16" s="72"/>
      <c r="E16" s="74">
        <v>300000</v>
      </c>
      <c r="F16" s="72"/>
      <c r="G16" s="10"/>
      <c r="H16" s="31" t="s">
        <v>41</v>
      </c>
      <c r="I16" s="17">
        <v>12000</v>
      </c>
      <c r="J16" s="9"/>
      <c r="K16" s="31"/>
      <c r="L16" s="31"/>
      <c r="N16" s="9"/>
      <c r="O16" s="31"/>
      <c r="P16" s="31"/>
      <c r="R16" s="9"/>
      <c r="S16" s="31"/>
      <c r="T16" s="31"/>
    </row>
    <row r="17" spans="2:20" ht="16.2">
      <c r="B17" s="71" t="s">
        <v>13</v>
      </c>
      <c r="C17" s="72"/>
      <c r="D17" s="72"/>
      <c r="E17" s="72"/>
      <c r="F17" s="75">
        <f>E15+E16</f>
        <v>1537000</v>
      </c>
      <c r="G17" s="12"/>
      <c r="H17" s="31"/>
      <c r="I17" s="20">
        <f>SUM(I14:I16)</f>
        <v>902000</v>
      </c>
      <c r="J17" s="21">
        <f>SUM(J14:J16)</f>
        <v>65000</v>
      </c>
      <c r="K17" s="31"/>
      <c r="L17" s="31"/>
      <c r="N17" s="9"/>
      <c r="O17" s="31"/>
      <c r="P17" s="31"/>
      <c r="R17" s="9"/>
      <c r="S17" s="31"/>
      <c r="T17" s="31"/>
    </row>
    <row r="18" spans="2:20" ht="15" thickBot="1">
      <c r="B18" s="60" t="s">
        <v>14</v>
      </c>
      <c r="C18" s="72"/>
      <c r="D18" s="72"/>
      <c r="E18" s="72"/>
      <c r="F18" s="72">
        <f>F4+F17</f>
        <v>1669000</v>
      </c>
      <c r="G18" s="13"/>
      <c r="H18" s="31" t="s">
        <v>46</v>
      </c>
      <c r="I18" s="22">
        <f>I17-J17</f>
        <v>837000</v>
      </c>
      <c r="J18" s="23">
        <v>837000</v>
      </c>
      <c r="K18" s="31" t="s">
        <v>47</v>
      </c>
      <c r="L18" s="31"/>
      <c r="N18" s="9"/>
      <c r="O18" s="31"/>
      <c r="P18" s="31"/>
      <c r="R18" s="9"/>
      <c r="S18" s="31"/>
      <c r="T18" s="31"/>
    </row>
    <row r="19" spans="2:20" ht="15" thickTop="1">
      <c r="B19" s="60" t="s">
        <v>15</v>
      </c>
      <c r="C19" s="72"/>
      <c r="D19" s="72"/>
      <c r="E19" s="72"/>
      <c r="F19" s="76">
        <v>120000</v>
      </c>
      <c r="G19" s="14"/>
      <c r="H19" s="31"/>
      <c r="K19" s="31"/>
      <c r="L19" s="31"/>
      <c r="O19" s="31"/>
      <c r="P19" s="31"/>
      <c r="S19" s="31"/>
      <c r="T19" s="31"/>
    </row>
    <row r="20" spans="2:20">
      <c r="B20" s="60" t="s">
        <v>16</v>
      </c>
      <c r="C20" s="72"/>
      <c r="D20" s="72"/>
      <c r="E20" s="72"/>
      <c r="F20" s="72">
        <f>F18-F19</f>
        <v>1549000</v>
      </c>
      <c r="G20" s="13"/>
      <c r="H20" s="31"/>
      <c r="I20" s="81" t="s">
        <v>28</v>
      </c>
      <c r="J20" s="83"/>
      <c r="K20" s="83"/>
      <c r="L20" s="83"/>
      <c r="M20" s="85" t="s">
        <v>29</v>
      </c>
      <c r="N20" s="83"/>
      <c r="O20" s="83"/>
      <c r="P20" s="83"/>
      <c r="Q20" s="81" t="s">
        <v>30</v>
      </c>
      <c r="R20" s="83"/>
      <c r="S20" s="31"/>
      <c r="T20" s="31"/>
    </row>
    <row r="21" spans="2:20" ht="16.8" thickBot="1">
      <c r="B21" s="60" t="s">
        <v>17</v>
      </c>
      <c r="C21" s="72"/>
      <c r="D21" s="72"/>
      <c r="E21" s="72"/>
      <c r="F21" s="74">
        <v>650000</v>
      </c>
      <c r="G21" s="15"/>
      <c r="H21" s="31" t="s">
        <v>33</v>
      </c>
      <c r="I21" s="24">
        <v>300000</v>
      </c>
      <c r="J21" s="23">
        <v>300000</v>
      </c>
      <c r="K21" s="31" t="s">
        <v>51</v>
      </c>
      <c r="L21" s="31" t="s">
        <v>37</v>
      </c>
      <c r="M21" s="30">
        <v>45000</v>
      </c>
      <c r="N21" s="24">
        <v>45000</v>
      </c>
      <c r="O21" s="31" t="s">
        <v>35</v>
      </c>
      <c r="P21" s="31" t="s">
        <v>45</v>
      </c>
      <c r="Q21" s="17">
        <v>132000</v>
      </c>
      <c r="R21" s="18">
        <v>120000</v>
      </c>
      <c r="S21" s="31" t="s">
        <v>54</v>
      </c>
      <c r="T21" s="31"/>
    </row>
    <row r="22" spans="2:20" ht="15" thickTop="1">
      <c r="B22" s="60" t="s">
        <v>18</v>
      </c>
      <c r="C22" s="72"/>
      <c r="D22" s="72"/>
      <c r="E22" s="72"/>
      <c r="F22" s="72">
        <f>F20+F21</f>
        <v>2199000</v>
      </c>
      <c r="G22" s="13"/>
      <c r="H22" s="31"/>
      <c r="J22" s="9"/>
      <c r="K22" s="31"/>
      <c r="L22" s="31"/>
      <c r="N22" s="9"/>
      <c r="O22" s="31"/>
      <c r="P22" s="31" t="s">
        <v>48</v>
      </c>
      <c r="Q22" s="17">
        <v>837000</v>
      </c>
      <c r="R22" s="9"/>
      <c r="S22" s="31"/>
      <c r="T22" s="31"/>
    </row>
    <row r="23" spans="2:20" ht="16.2">
      <c r="B23" s="60" t="s">
        <v>19</v>
      </c>
      <c r="C23" s="72"/>
      <c r="D23" s="72"/>
      <c r="E23" s="72"/>
      <c r="F23" s="74">
        <v>400000</v>
      </c>
      <c r="G23" s="15"/>
      <c r="H23" s="31"/>
      <c r="J23" s="9"/>
      <c r="K23" s="31"/>
      <c r="L23" s="31"/>
      <c r="N23" s="9"/>
      <c r="O23" s="31"/>
      <c r="P23" s="31" t="s">
        <v>50</v>
      </c>
      <c r="Q23" s="17">
        <v>400000</v>
      </c>
      <c r="R23" s="9"/>
      <c r="S23" s="31"/>
      <c r="T23" s="31"/>
    </row>
    <row r="24" spans="2:20">
      <c r="B24" s="69" t="s">
        <v>20</v>
      </c>
      <c r="C24" s="72"/>
      <c r="D24" s="72"/>
      <c r="E24" s="72"/>
      <c r="F24" s="77">
        <f>F22-F23</f>
        <v>1799000</v>
      </c>
      <c r="G24" s="16"/>
      <c r="H24" s="31"/>
      <c r="J24" s="9"/>
      <c r="K24" s="31"/>
      <c r="L24" s="31"/>
      <c r="N24" s="9"/>
      <c r="O24" s="31"/>
      <c r="P24" s="31" t="s">
        <v>52</v>
      </c>
      <c r="Q24" s="25">
        <v>300000</v>
      </c>
      <c r="R24" s="9"/>
      <c r="S24" s="31"/>
      <c r="T24" s="31"/>
    </row>
    <row r="25" spans="2:20">
      <c r="B25" s="87"/>
      <c r="C25" s="10"/>
      <c r="D25" s="10"/>
      <c r="E25" s="10"/>
      <c r="F25" s="10"/>
      <c r="G25" s="10"/>
      <c r="H25" s="31"/>
      <c r="J25" s="9"/>
      <c r="K25" s="31"/>
      <c r="L25" s="31"/>
      <c r="N25" s="9"/>
      <c r="O25" s="31"/>
      <c r="P25" s="31"/>
      <c r="Q25" s="26">
        <f>SUM(Q21:Q24)</f>
        <v>1669000</v>
      </c>
      <c r="R25" s="21">
        <f>SUM(R21)</f>
        <v>120000</v>
      </c>
      <c r="S25" s="31"/>
      <c r="T25" s="31"/>
    </row>
    <row r="26" spans="2:20" ht="15" thickBot="1">
      <c r="B26" s="87"/>
      <c r="C26" s="10"/>
      <c r="D26" s="10"/>
      <c r="E26" s="10"/>
      <c r="F26" s="10"/>
      <c r="G26" s="10"/>
      <c r="H26" s="31"/>
      <c r="K26" s="31"/>
      <c r="L26" s="31"/>
      <c r="O26" s="31"/>
      <c r="P26" s="31" t="s">
        <v>46</v>
      </c>
      <c r="Q26" s="27">
        <f>Q25-R25</f>
        <v>1549000</v>
      </c>
      <c r="R26" s="28">
        <v>1549000</v>
      </c>
      <c r="S26" s="31" t="s">
        <v>55</v>
      </c>
      <c r="T26" s="31"/>
    </row>
    <row r="27" spans="2:20" ht="15" thickTop="1">
      <c r="B27" s="10"/>
      <c r="C27" s="10"/>
      <c r="D27" s="10"/>
      <c r="E27" s="10"/>
      <c r="F27" s="10"/>
      <c r="H27" s="31"/>
      <c r="I27" s="81" t="s">
        <v>31</v>
      </c>
      <c r="J27" s="83"/>
      <c r="K27" s="83"/>
      <c r="L27" s="83"/>
      <c r="M27" s="81" t="s">
        <v>32</v>
      </c>
      <c r="N27" s="83"/>
      <c r="O27" s="31"/>
      <c r="P27" s="31"/>
      <c r="Q27" s="10"/>
      <c r="S27" s="31"/>
      <c r="T27" s="31"/>
    </row>
    <row r="28" spans="2:20" ht="15" thickBot="1">
      <c r="H28" s="31" t="s">
        <v>56</v>
      </c>
      <c r="I28" s="17">
        <v>1549000</v>
      </c>
      <c r="J28" s="18">
        <v>400000</v>
      </c>
      <c r="K28" s="31" t="s">
        <v>60</v>
      </c>
      <c r="L28" s="31" t="s">
        <v>62</v>
      </c>
      <c r="M28" s="33">
        <v>1799000</v>
      </c>
      <c r="N28" s="29"/>
      <c r="O28" s="31"/>
      <c r="P28" s="31"/>
      <c r="Q28" s="10"/>
      <c r="S28" s="31"/>
      <c r="T28" s="31"/>
    </row>
    <row r="29" spans="2:20" ht="15" thickTop="1">
      <c r="H29" s="31" t="s">
        <v>58</v>
      </c>
      <c r="I29" s="17">
        <v>650000</v>
      </c>
      <c r="J29" s="9"/>
      <c r="K29" s="31"/>
      <c r="L29" s="31"/>
      <c r="N29" s="9"/>
      <c r="O29" s="31"/>
      <c r="P29" s="31"/>
      <c r="Q29" s="10"/>
      <c r="R29" s="10"/>
      <c r="S29" s="31"/>
      <c r="T29" s="31"/>
    </row>
    <row r="30" spans="2:20">
      <c r="I30" s="26">
        <f>SUM(I28:I29)</f>
        <v>2199000</v>
      </c>
      <c r="J30" s="21">
        <f>SUM(J28:J29)</f>
        <v>400000</v>
      </c>
      <c r="K30" s="31"/>
      <c r="L30" s="31"/>
      <c r="N30" s="9"/>
      <c r="O30" s="31"/>
      <c r="P30" s="31"/>
      <c r="Q30" s="10"/>
      <c r="R30" s="10"/>
      <c r="S30" s="31"/>
      <c r="T30" s="31"/>
    </row>
    <row r="31" spans="2:20" ht="15" thickBot="1">
      <c r="I31" s="27">
        <f>I30-J30</f>
        <v>1799000</v>
      </c>
      <c r="J31" s="23">
        <v>1799000</v>
      </c>
      <c r="K31" s="31" t="s">
        <v>61</v>
      </c>
      <c r="L31" s="31"/>
      <c r="N31" s="9"/>
      <c r="O31" s="31"/>
      <c r="P31" s="31"/>
      <c r="Q31" s="10"/>
      <c r="R31" s="10"/>
      <c r="S31" s="31"/>
      <c r="T31" s="31"/>
    </row>
    <row r="32" spans="2:20" ht="15" thickTop="1">
      <c r="J32" s="9"/>
      <c r="N32" s="9"/>
      <c r="O32" s="31"/>
      <c r="P32" s="31"/>
      <c r="Q32" s="10"/>
      <c r="R32" s="10"/>
      <c r="S32" s="31"/>
      <c r="T32" s="31"/>
    </row>
    <row r="33" spans="15:20">
      <c r="O33" s="31"/>
      <c r="P33" s="31"/>
      <c r="Q33" s="10"/>
      <c r="R33" s="10"/>
      <c r="S33" s="31"/>
      <c r="T33" s="31"/>
    </row>
    <row r="34" spans="15:20">
      <c r="S34" s="31"/>
      <c r="T34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E45"/>
  <sheetViews>
    <sheetView topLeftCell="A13" zoomScaleNormal="100" workbookViewId="0">
      <selection activeCell="C21" sqref="C21"/>
    </sheetView>
  </sheetViews>
  <sheetFormatPr baseColWidth="10" defaultRowHeight="14.4"/>
  <cols>
    <col min="1" max="1" width="4.5546875" customWidth="1"/>
    <col min="2" max="2" width="46.5546875" customWidth="1"/>
    <col min="3" max="3" width="14.88671875" customWidth="1"/>
    <col min="4" max="4" width="12.77734375" bestFit="1" customWidth="1"/>
    <col min="5" max="5" width="14.33203125" customWidth="1"/>
    <col min="6" max="6" width="15.33203125" customWidth="1"/>
    <col min="8" max="8" width="3.6640625" customWidth="1"/>
    <col min="9" max="9" width="13.88671875" customWidth="1"/>
    <col min="10" max="10" width="13.33203125" customWidth="1"/>
    <col min="11" max="11" width="3.5546875" customWidth="1"/>
    <col min="12" max="12" width="4" customWidth="1"/>
    <col min="13" max="13" width="13.109375" customWidth="1"/>
    <col min="14" max="14" width="13.109375" bestFit="1" customWidth="1"/>
    <col min="15" max="15" width="3.44140625" customWidth="1"/>
    <col min="16" max="16" width="4.33203125" customWidth="1"/>
    <col min="17" max="17" width="13.88671875" customWidth="1"/>
    <col min="18" max="18" width="13" customWidth="1"/>
    <col min="19" max="19" width="3.88671875" customWidth="1"/>
    <col min="20" max="20" width="3" customWidth="1"/>
    <col min="21" max="21" width="13.109375" customWidth="1"/>
    <col min="22" max="22" width="14.109375" customWidth="1"/>
    <col min="23" max="23" width="3" customWidth="1"/>
    <col min="24" max="24" width="3.109375" customWidth="1"/>
    <col min="25" max="25" width="13" customWidth="1"/>
    <col min="27" max="27" width="3" customWidth="1"/>
    <col min="28" max="28" width="3.88671875" customWidth="1"/>
    <col min="29" max="29" width="13.6640625" customWidth="1"/>
    <col min="30" max="30" width="13.44140625" customWidth="1"/>
    <col min="31" max="31" width="4" customWidth="1"/>
  </cols>
  <sheetData>
    <row r="3" spans="2:31" ht="47.25" customHeight="1">
      <c r="B3" s="59" t="s">
        <v>64</v>
      </c>
      <c r="C3" s="60"/>
      <c r="D3" s="60"/>
      <c r="E3" s="61"/>
      <c r="F3" s="60"/>
      <c r="G3" s="10"/>
    </row>
    <row r="4" spans="2:31" ht="23.4">
      <c r="B4" s="60" t="s">
        <v>0</v>
      </c>
      <c r="C4" s="63"/>
      <c r="D4" s="63"/>
      <c r="E4" s="63"/>
      <c r="F4" s="63">
        <v>132000</v>
      </c>
      <c r="G4" s="11"/>
      <c r="J4" s="46" t="s">
        <v>81</v>
      </c>
      <c r="K4" s="46"/>
      <c r="L4" s="46"/>
      <c r="M4" s="46"/>
      <c r="N4" s="46"/>
      <c r="O4" s="46"/>
      <c r="P4" s="46"/>
      <c r="Q4" s="46"/>
      <c r="R4" s="47"/>
      <c r="S4" s="47"/>
      <c r="T4" s="47"/>
      <c r="U4" s="47"/>
      <c r="V4" s="47"/>
      <c r="W4" s="47"/>
      <c r="X4" s="47"/>
      <c r="Y4" s="47"/>
    </row>
    <row r="5" spans="2:31">
      <c r="B5" s="60" t="s">
        <v>1</v>
      </c>
      <c r="C5" s="63"/>
      <c r="D5" s="63">
        <v>12000</v>
      </c>
      <c r="E5" s="63"/>
      <c r="F5" s="63"/>
      <c r="G5" s="10"/>
    </row>
    <row r="6" spans="2:31">
      <c r="B6" s="60" t="s">
        <v>2</v>
      </c>
      <c r="C6" s="63">
        <v>900000</v>
      </c>
      <c r="D6" s="63"/>
      <c r="E6" s="63"/>
      <c r="F6" s="63"/>
      <c r="G6" s="10"/>
      <c r="I6" s="49" t="s">
        <v>65</v>
      </c>
      <c r="J6" s="50"/>
      <c r="K6" s="51"/>
      <c r="L6" s="51"/>
      <c r="M6" s="52" t="s">
        <v>66</v>
      </c>
      <c r="N6" s="51"/>
      <c r="O6" s="51"/>
      <c r="P6" s="51"/>
      <c r="Q6" s="52" t="s">
        <v>67</v>
      </c>
      <c r="R6" s="51"/>
      <c r="S6" s="45"/>
      <c r="T6" s="45"/>
      <c r="U6" s="52" t="s">
        <v>22</v>
      </c>
      <c r="V6" s="50"/>
      <c r="W6" s="31"/>
      <c r="X6" s="31"/>
      <c r="Y6" s="52" t="s">
        <v>23</v>
      </c>
      <c r="Z6" s="51"/>
      <c r="AA6" s="51"/>
      <c r="AB6" s="51"/>
      <c r="AC6" s="52" t="s">
        <v>24</v>
      </c>
      <c r="AD6" s="51"/>
    </row>
    <row r="7" spans="2:31" ht="16.2">
      <c r="B7" s="60" t="s">
        <v>3</v>
      </c>
      <c r="C7" s="64">
        <v>100000</v>
      </c>
      <c r="D7" s="63"/>
      <c r="E7" s="63"/>
      <c r="F7" s="63"/>
      <c r="G7" s="10"/>
      <c r="H7" s="31" t="s">
        <v>33</v>
      </c>
      <c r="I7" s="17">
        <v>500000</v>
      </c>
      <c r="J7" s="18"/>
      <c r="K7" s="31"/>
      <c r="L7" s="31" t="s">
        <v>35</v>
      </c>
      <c r="M7" s="17">
        <v>1200000</v>
      </c>
      <c r="N7" s="18"/>
      <c r="O7" s="31"/>
      <c r="P7" s="31" t="s">
        <v>35</v>
      </c>
      <c r="Q7" s="17">
        <v>1300000</v>
      </c>
      <c r="R7" s="18"/>
      <c r="S7" s="31"/>
      <c r="T7" s="31" t="s">
        <v>33</v>
      </c>
      <c r="U7" s="17">
        <v>12000</v>
      </c>
      <c r="V7" s="18">
        <v>12000</v>
      </c>
      <c r="W7" s="31" t="s">
        <v>39</v>
      </c>
      <c r="X7" s="31" t="s">
        <v>35</v>
      </c>
      <c r="Y7" s="17">
        <v>132000</v>
      </c>
      <c r="Z7" s="18">
        <v>132000</v>
      </c>
      <c r="AA7" s="31" t="s">
        <v>44</v>
      </c>
      <c r="AB7" s="31" t="s">
        <v>35</v>
      </c>
      <c r="AC7" s="17">
        <v>650000</v>
      </c>
      <c r="AD7" s="18">
        <v>650000</v>
      </c>
      <c r="AE7" s="31" t="s">
        <v>57</v>
      </c>
    </row>
    <row r="8" spans="2:31">
      <c r="B8" s="60" t="s">
        <v>4</v>
      </c>
      <c r="C8" s="63">
        <f>C6+C7</f>
        <v>1000000</v>
      </c>
      <c r="D8" s="63"/>
      <c r="E8" s="63"/>
      <c r="F8" s="63"/>
      <c r="G8" s="10"/>
      <c r="H8" s="31"/>
      <c r="I8" s="17"/>
      <c r="J8" s="9"/>
      <c r="K8" s="31"/>
      <c r="L8" s="31"/>
      <c r="M8" s="17"/>
      <c r="N8" s="9"/>
      <c r="O8" s="31"/>
      <c r="P8" s="31"/>
      <c r="Q8" s="17"/>
      <c r="R8" s="9"/>
      <c r="S8" s="31"/>
      <c r="T8" s="31" t="s">
        <v>43</v>
      </c>
      <c r="U8" s="17">
        <v>20000</v>
      </c>
      <c r="V8" s="9"/>
      <c r="W8" s="31"/>
      <c r="X8" s="31" t="s">
        <v>53</v>
      </c>
      <c r="Y8" s="17">
        <v>120000</v>
      </c>
      <c r="Z8" s="9"/>
      <c r="AA8" s="31"/>
      <c r="AB8" s="31" t="s">
        <v>59</v>
      </c>
      <c r="AC8" s="17">
        <v>400000</v>
      </c>
      <c r="AD8" s="9"/>
      <c r="AE8" s="31"/>
    </row>
    <row r="9" spans="2:31" ht="16.2">
      <c r="B9" s="60" t="s">
        <v>5</v>
      </c>
      <c r="C9" s="64">
        <v>45000</v>
      </c>
      <c r="D9" s="63"/>
      <c r="E9" s="63"/>
      <c r="F9" s="63"/>
      <c r="G9" s="10"/>
      <c r="H9" s="31"/>
      <c r="J9" s="9"/>
      <c r="K9" s="31"/>
      <c r="L9" s="31"/>
      <c r="N9" s="9"/>
      <c r="O9" s="31"/>
      <c r="P9" s="31"/>
      <c r="R9" s="9"/>
      <c r="S9" s="31"/>
      <c r="T9" s="31"/>
      <c r="V9" s="9"/>
      <c r="W9" s="31"/>
      <c r="X9" s="31"/>
      <c r="Z9" s="9"/>
      <c r="AA9" s="31"/>
      <c r="AB9" s="31"/>
      <c r="AD9" s="9"/>
      <c r="AE9" s="31"/>
    </row>
    <row r="10" spans="2:31" ht="16.2">
      <c r="B10" s="70" t="s">
        <v>6</v>
      </c>
      <c r="C10" s="63"/>
      <c r="D10" s="64">
        <f>C8-C9</f>
        <v>955000</v>
      </c>
      <c r="E10" s="63"/>
      <c r="F10" s="63"/>
      <c r="G10" s="10"/>
      <c r="H10" s="31"/>
      <c r="J10" s="9"/>
      <c r="K10" s="31"/>
      <c r="L10" s="31"/>
      <c r="N10" s="9"/>
      <c r="O10" s="31"/>
      <c r="P10" s="31"/>
      <c r="R10" s="9"/>
      <c r="S10" s="31"/>
      <c r="T10" s="31"/>
      <c r="V10" s="9"/>
      <c r="W10" s="31"/>
      <c r="X10" s="31"/>
      <c r="Z10" s="9"/>
      <c r="AA10" s="31"/>
      <c r="AB10" s="31"/>
      <c r="AD10" s="9"/>
      <c r="AE10" s="31"/>
    </row>
    <row r="11" spans="2:31">
      <c r="B11" s="60" t="s">
        <v>7</v>
      </c>
      <c r="C11" s="63"/>
      <c r="D11" s="63">
        <f>D5+D10</f>
        <v>967000</v>
      </c>
      <c r="E11" s="63"/>
      <c r="F11" s="63"/>
      <c r="G11" s="10"/>
      <c r="H11" s="31"/>
      <c r="J11" s="9"/>
      <c r="K11" s="31"/>
      <c r="L11" s="31"/>
      <c r="N11" s="9"/>
      <c r="O11" s="31"/>
      <c r="P11" s="31"/>
      <c r="R11" s="9"/>
      <c r="S11" s="31"/>
      <c r="T11" s="31"/>
      <c r="V11" s="9"/>
      <c r="W11" s="31"/>
      <c r="X11" s="31"/>
      <c r="Z11" s="9"/>
      <c r="AA11" s="31"/>
      <c r="AB11" s="31"/>
      <c r="AD11" s="9"/>
      <c r="AE11" s="31"/>
    </row>
    <row r="12" spans="2:31" ht="16.2">
      <c r="B12" s="60" t="s">
        <v>8</v>
      </c>
      <c r="C12" s="63"/>
      <c r="D12" s="64">
        <v>20000</v>
      </c>
      <c r="E12" s="63"/>
      <c r="F12" s="63"/>
      <c r="G12" s="10"/>
      <c r="H12" s="31"/>
      <c r="K12" s="31"/>
      <c r="L12" s="31"/>
      <c r="O12" s="31"/>
      <c r="P12" s="31"/>
      <c r="S12" s="31"/>
      <c r="T12" s="31"/>
      <c r="W12" s="31"/>
      <c r="X12" s="31"/>
      <c r="AA12" s="31"/>
      <c r="AB12" s="31"/>
      <c r="AE12" s="31"/>
    </row>
    <row r="13" spans="2:31">
      <c r="B13" s="70" t="s">
        <v>9</v>
      </c>
      <c r="C13" s="65"/>
      <c r="D13" s="65"/>
      <c r="E13" s="63">
        <f>D11-D12</f>
        <v>947000</v>
      </c>
      <c r="F13" s="63"/>
      <c r="G13" s="10"/>
      <c r="H13" s="31"/>
      <c r="I13" s="52" t="s">
        <v>68</v>
      </c>
      <c r="J13" s="51"/>
      <c r="K13" s="51"/>
      <c r="L13" s="51"/>
      <c r="M13" s="52" t="s">
        <v>69</v>
      </c>
      <c r="N13" s="51"/>
      <c r="O13" s="51"/>
      <c r="P13" s="51"/>
      <c r="Q13" s="49" t="s">
        <v>70</v>
      </c>
      <c r="R13" s="51"/>
      <c r="S13" s="51"/>
      <c r="T13" s="51"/>
      <c r="U13" s="52" t="s">
        <v>25</v>
      </c>
      <c r="V13" s="51"/>
      <c r="W13" s="31"/>
      <c r="X13" s="31"/>
      <c r="Y13" s="52" t="s">
        <v>26</v>
      </c>
      <c r="Z13" s="51"/>
      <c r="AA13" s="51"/>
      <c r="AB13" s="51"/>
      <c r="AC13" s="49" t="s">
        <v>27</v>
      </c>
      <c r="AD13" s="51"/>
      <c r="AE13" s="31"/>
    </row>
    <row r="14" spans="2:31" ht="16.8" thickBot="1">
      <c r="B14" s="60" t="s">
        <v>10</v>
      </c>
      <c r="C14" s="65"/>
      <c r="D14" s="65"/>
      <c r="E14" s="64">
        <v>600000</v>
      </c>
      <c r="F14" s="63"/>
      <c r="G14" s="10"/>
      <c r="H14" s="31" t="s">
        <v>33</v>
      </c>
      <c r="I14" s="17">
        <v>25000</v>
      </c>
      <c r="J14" s="18"/>
      <c r="K14" s="31"/>
      <c r="L14" s="31" t="s">
        <v>35</v>
      </c>
      <c r="M14" s="24">
        <v>150000</v>
      </c>
      <c r="N14" s="23"/>
      <c r="O14" s="31"/>
      <c r="P14" s="31" t="s">
        <v>35</v>
      </c>
      <c r="Q14" s="24">
        <v>250000</v>
      </c>
      <c r="R14" s="23"/>
      <c r="S14" s="31"/>
      <c r="T14" s="31" t="s">
        <v>33</v>
      </c>
      <c r="U14" s="17">
        <v>900000</v>
      </c>
      <c r="V14" s="18">
        <v>45000</v>
      </c>
      <c r="W14" s="31" t="s">
        <v>38</v>
      </c>
      <c r="X14" s="31" t="s">
        <v>35</v>
      </c>
      <c r="Y14" s="24">
        <v>600000</v>
      </c>
      <c r="Z14" s="23">
        <v>600000</v>
      </c>
      <c r="AA14" s="31" t="s">
        <v>49</v>
      </c>
      <c r="AB14" s="31" t="s">
        <v>35</v>
      </c>
      <c r="AC14" s="24">
        <v>100000</v>
      </c>
      <c r="AD14" s="23">
        <v>100000</v>
      </c>
      <c r="AE14" s="31" t="s">
        <v>36</v>
      </c>
    </row>
    <row r="15" spans="2:31" ht="15" thickTop="1">
      <c r="B15" s="68" t="s">
        <v>11</v>
      </c>
      <c r="C15" s="65"/>
      <c r="D15" s="65"/>
      <c r="E15" s="63">
        <f>E13+E14</f>
        <v>1547000</v>
      </c>
      <c r="F15" s="63"/>
      <c r="G15" s="10"/>
      <c r="H15" s="31"/>
      <c r="I15" s="17"/>
      <c r="J15" s="19"/>
      <c r="K15" s="31"/>
      <c r="L15" s="31"/>
      <c r="N15" s="9"/>
      <c r="O15" s="31"/>
      <c r="P15" s="31"/>
      <c r="R15" s="9"/>
      <c r="S15" s="31"/>
      <c r="T15" s="31" t="s">
        <v>40</v>
      </c>
      <c r="U15" s="17">
        <v>100000</v>
      </c>
      <c r="V15" s="19">
        <v>20000</v>
      </c>
      <c r="W15" s="31" t="s">
        <v>42</v>
      </c>
      <c r="X15" s="31"/>
      <c r="Z15" s="9"/>
      <c r="AA15" s="31"/>
      <c r="AB15" s="31"/>
      <c r="AD15" s="9"/>
      <c r="AE15" s="31"/>
    </row>
    <row r="16" spans="2:31" ht="16.2">
      <c r="B16" s="60" t="s">
        <v>12</v>
      </c>
      <c r="C16" s="62"/>
      <c r="D16" s="62"/>
      <c r="E16" s="64">
        <v>450000</v>
      </c>
      <c r="F16" s="63"/>
      <c r="G16" s="10"/>
      <c r="H16" s="31"/>
      <c r="I16" s="17"/>
      <c r="J16" s="9"/>
      <c r="K16" s="31"/>
      <c r="L16" s="31"/>
      <c r="N16" s="9"/>
      <c r="O16" s="31"/>
      <c r="P16" s="31"/>
      <c r="R16" s="9"/>
      <c r="S16" s="31"/>
      <c r="T16" s="31" t="s">
        <v>41</v>
      </c>
      <c r="U16" s="17">
        <v>12000</v>
      </c>
      <c r="V16" s="9"/>
      <c r="W16" s="31"/>
      <c r="X16" s="31"/>
      <c r="Z16" s="9"/>
      <c r="AA16" s="31"/>
      <c r="AB16" s="31"/>
      <c r="AD16" s="9"/>
      <c r="AE16" s="31"/>
    </row>
    <row r="17" spans="2:31" ht="16.2">
      <c r="B17" s="71" t="s">
        <v>13</v>
      </c>
      <c r="C17" s="62"/>
      <c r="D17" s="62"/>
      <c r="E17" s="63"/>
      <c r="F17" s="64">
        <f>E15+E16</f>
        <v>1997000</v>
      </c>
      <c r="G17" s="12"/>
      <c r="H17" s="31"/>
      <c r="I17" s="13"/>
      <c r="J17" s="13">
        <f>SUM(J14:J16)</f>
        <v>0</v>
      </c>
      <c r="K17" s="31"/>
      <c r="L17" s="31"/>
      <c r="N17" s="9"/>
      <c r="O17" s="31"/>
      <c r="P17" s="31"/>
      <c r="R17" s="9"/>
      <c r="S17" s="31"/>
      <c r="T17" s="31"/>
      <c r="U17" s="20">
        <f>SUM(U14:U16)</f>
        <v>1012000</v>
      </c>
      <c r="V17" s="21">
        <f>SUM(V14:V16)</f>
        <v>65000</v>
      </c>
      <c r="W17" s="31"/>
      <c r="X17" s="31"/>
      <c r="Z17" s="9"/>
      <c r="AA17" s="31"/>
      <c r="AB17" s="31"/>
      <c r="AD17" s="9"/>
      <c r="AE17" s="31"/>
    </row>
    <row r="18" spans="2:31" ht="15" thickBot="1">
      <c r="B18" s="60" t="s">
        <v>14</v>
      </c>
      <c r="C18" s="62"/>
      <c r="D18" s="62"/>
      <c r="E18" s="63"/>
      <c r="F18" s="63">
        <f>F4+F17</f>
        <v>2129000</v>
      </c>
      <c r="G18" s="13"/>
      <c r="H18" s="31"/>
      <c r="I18" s="13"/>
      <c r="J18" s="11"/>
      <c r="K18" s="31"/>
      <c r="L18" s="31"/>
      <c r="N18" s="9"/>
      <c r="O18" s="31"/>
      <c r="P18" s="31"/>
      <c r="R18" s="9"/>
      <c r="S18" s="31"/>
      <c r="T18" s="31" t="s">
        <v>46</v>
      </c>
      <c r="U18" s="22">
        <f>U17-V17</f>
        <v>947000</v>
      </c>
      <c r="V18" s="23">
        <v>947000</v>
      </c>
      <c r="W18" s="31" t="s">
        <v>47</v>
      </c>
      <c r="X18" s="31"/>
      <c r="Z18" s="9"/>
      <c r="AA18" s="31"/>
      <c r="AB18" s="31"/>
      <c r="AD18" s="9"/>
      <c r="AE18" s="31"/>
    </row>
    <row r="19" spans="2:31" ht="16.8" thickTop="1">
      <c r="B19" s="60" t="s">
        <v>15</v>
      </c>
      <c r="C19" s="62"/>
      <c r="D19" s="62"/>
      <c r="E19" s="63"/>
      <c r="F19" s="64">
        <v>120000</v>
      </c>
      <c r="G19" s="14"/>
      <c r="H19" s="31"/>
      <c r="K19" s="31"/>
      <c r="L19" s="31"/>
      <c r="O19" s="31"/>
      <c r="P19" s="31"/>
      <c r="S19" s="31"/>
      <c r="T19" s="31"/>
      <c r="W19" s="31"/>
      <c r="X19" s="31"/>
      <c r="AA19" s="31"/>
      <c r="AB19" s="31"/>
      <c r="AE19" s="31"/>
    </row>
    <row r="20" spans="2:31">
      <c r="B20" s="60" t="s">
        <v>16</v>
      </c>
      <c r="C20" s="62"/>
      <c r="D20" s="62"/>
      <c r="E20" s="63"/>
      <c r="F20" s="63">
        <f>F18-F19</f>
        <v>2009000</v>
      </c>
      <c r="G20" s="13"/>
      <c r="H20" s="31"/>
      <c r="I20" s="52" t="s">
        <v>71</v>
      </c>
      <c r="J20" s="51"/>
      <c r="K20" s="51"/>
      <c r="L20" s="51"/>
      <c r="M20" s="53" t="s">
        <v>72</v>
      </c>
      <c r="N20" s="51"/>
      <c r="O20" s="51"/>
      <c r="P20" s="51"/>
      <c r="Q20" s="52" t="s">
        <v>73</v>
      </c>
      <c r="R20" s="51"/>
      <c r="S20" s="51"/>
      <c r="T20" s="51"/>
      <c r="U20" s="52" t="s">
        <v>28</v>
      </c>
      <c r="V20" s="51"/>
      <c r="W20" s="31"/>
      <c r="X20" s="31"/>
      <c r="Y20" s="53" t="s">
        <v>29</v>
      </c>
      <c r="Z20" s="51"/>
      <c r="AA20" s="31"/>
      <c r="AB20" s="51"/>
      <c r="AC20" s="52" t="s">
        <v>30</v>
      </c>
      <c r="AD20" s="51"/>
      <c r="AE20" s="31"/>
    </row>
    <row r="21" spans="2:31" ht="16.8" thickBot="1">
      <c r="B21" s="60" t="s">
        <v>17</v>
      </c>
      <c r="C21" s="62"/>
      <c r="D21" s="62"/>
      <c r="E21" s="64"/>
      <c r="F21" s="63">
        <v>650000</v>
      </c>
      <c r="G21" s="15"/>
      <c r="H21" s="31" t="s">
        <v>33</v>
      </c>
      <c r="I21" s="24">
        <v>450000</v>
      </c>
      <c r="J21" s="23"/>
      <c r="K21" s="31"/>
      <c r="L21" s="31" t="s">
        <v>33</v>
      </c>
      <c r="M21" s="30">
        <v>450000</v>
      </c>
      <c r="N21" s="24"/>
      <c r="O21" s="31"/>
      <c r="Q21" s="17"/>
      <c r="R21" s="18">
        <v>50000</v>
      </c>
      <c r="S21" s="31" t="s">
        <v>33</v>
      </c>
      <c r="T21" s="31" t="s">
        <v>33</v>
      </c>
      <c r="U21" s="24">
        <v>450000</v>
      </c>
      <c r="V21" s="23">
        <v>450000</v>
      </c>
      <c r="W21" s="31" t="s">
        <v>51</v>
      </c>
      <c r="X21" s="31" t="s">
        <v>37</v>
      </c>
      <c r="Y21" s="30">
        <v>45000</v>
      </c>
      <c r="Z21" s="24">
        <v>45000</v>
      </c>
      <c r="AA21" s="31" t="s">
        <v>35</v>
      </c>
      <c r="AB21" s="31" t="s">
        <v>45</v>
      </c>
      <c r="AC21" s="17">
        <v>132000</v>
      </c>
      <c r="AD21" s="18">
        <v>120000</v>
      </c>
      <c r="AE21" s="31" t="s">
        <v>54</v>
      </c>
    </row>
    <row r="22" spans="2:31" ht="15" thickTop="1">
      <c r="B22" s="60" t="s">
        <v>18</v>
      </c>
      <c r="C22" s="62"/>
      <c r="D22" s="62"/>
      <c r="E22" s="63"/>
      <c r="F22" s="63">
        <f>F20+F21</f>
        <v>2659000</v>
      </c>
      <c r="G22" s="13"/>
      <c r="H22" s="31"/>
      <c r="J22" s="9"/>
      <c r="K22" s="31"/>
      <c r="L22" s="31"/>
      <c r="N22" s="9"/>
      <c r="O22" s="31"/>
      <c r="P22" s="31"/>
      <c r="Q22" s="17"/>
      <c r="R22" s="9"/>
      <c r="S22" s="31"/>
      <c r="T22" s="31"/>
      <c r="V22" s="9"/>
      <c r="W22" s="31"/>
      <c r="X22" s="31"/>
      <c r="Z22" s="9"/>
      <c r="AA22" s="31"/>
      <c r="AB22" s="31" t="s">
        <v>48</v>
      </c>
      <c r="AC22" s="17">
        <v>947000</v>
      </c>
      <c r="AD22" s="9"/>
      <c r="AE22" s="31"/>
    </row>
    <row r="23" spans="2:31" ht="16.2">
      <c r="B23" s="60" t="s">
        <v>19</v>
      </c>
      <c r="C23" s="62"/>
      <c r="D23" s="62"/>
      <c r="E23" s="64"/>
      <c r="F23" s="63">
        <v>400000</v>
      </c>
      <c r="G23" s="15"/>
      <c r="H23" s="31"/>
      <c r="J23" s="9"/>
      <c r="K23" s="31"/>
      <c r="L23" s="31"/>
      <c r="N23" s="9"/>
      <c r="O23" s="31"/>
      <c r="P23" s="31"/>
      <c r="Q23" s="17"/>
      <c r="R23" s="9"/>
      <c r="S23" s="31"/>
      <c r="T23" s="31"/>
      <c r="V23" s="9"/>
      <c r="W23" s="31"/>
      <c r="X23" s="31"/>
      <c r="Z23" s="9"/>
      <c r="AA23" s="31"/>
      <c r="AB23" s="31" t="s">
        <v>50</v>
      </c>
      <c r="AC23" s="17">
        <v>600000</v>
      </c>
      <c r="AD23" s="9"/>
      <c r="AE23" s="31"/>
    </row>
    <row r="24" spans="2:31" ht="16.2">
      <c r="B24" s="69" t="s">
        <v>20</v>
      </c>
      <c r="C24" s="62"/>
      <c r="D24" s="62"/>
      <c r="E24" s="63"/>
      <c r="F24" s="64">
        <f>F22-F23</f>
        <v>2259000</v>
      </c>
      <c r="G24" s="16"/>
      <c r="H24" s="31"/>
      <c r="J24" s="9"/>
      <c r="K24" s="31"/>
      <c r="L24" s="31"/>
      <c r="N24" s="9"/>
      <c r="O24" s="31"/>
      <c r="P24" s="31"/>
      <c r="Q24" s="25"/>
      <c r="R24" s="9"/>
      <c r="S24" s="31"/>
      <c r="T24" s="31"/>
      <c r="V24" s="9"/>
      <c r="W24" s="31"/>
      <c r="X24" s="31"/>
      <c r="Z24" s="9"/>
      <c r="AA24" s="31"/>
      <c r="AB24" s="31" t="s">
        <v>52</v>
      </c>
      <c r="AC24" s="25">
        <v>450000</v>
      </c>
      <c r="AD24" s="9"/>
      <c r="AE24" s="31"/>
    </row>
    <row r="25" spans="2:31">
      <c r="B25" s="60"/>
      <c r="C25" s="62"/>
      <c r="D25" s="62"/>
      <c r="E25" s="63"/>
      <c r="F25" s="63"/>
      <c r="G25" s="10"/>
      <c r="H25" s="31"/>
      <c r="J25" s="9"/>
      <c r="K25" s="31"/>
      <c r="L25" s="31"/>
      <c r="N25" s="9"/>
      <c r="O25" s="31"/>
      <c r="P25" s="31"/>
      <c r="Q25" s="26"/>
      <c r="R25" s="21">
        <f>SUM(R21)</f>
        <v>50000</v>
      </c>
      <c r="S25" s="31"/>
      <c r="T25" s="31"/>
      <c r="V25" s="9"/>
      <c r="W25" s="31"/>
      <c r="X25" s="31"/>
      <c r="Z25" s="9"/>
      <c r="AA25" s="31"/>
      <c r="AB25" s="31"/>
      <c r="AC25" s="26">
        <f>SUM(AC21:AC24)</f>
        <v>2129000</v>
      </c>
      <c r="AD25" s="21">
        <f>SUM(AD21)</f>
        <v>120000</v>
      </c>
      <c r="AE25" s="31"/>
    </row>
    <row r="26" spans="2:31" ht="16.8" thickBot="1">
      <c r="B26" s="1"/>
      <c r="C26" s="62"/>
      <c r="D26" s="62"/>
      <c r="E26" s="63"/>
      <c r="F26" s="64"/>
      <c r="G26" s="10"/>
      <c r="H26" s="31"/>
      <c r="K26" s="31"/>
      <c r="L26" s="31"/>
      <c r="O26" s="31"/>
      <c r="P26" s="31"/>
      <c r="Q26" s="13"/>
      <c r="R26" s="13"/>
      <c r="S26" s="31"/>
      <c r="T26" s="31"/>
      <c r="W26" s="31"/>
      <c r="X26" s="31"/>
      <c r="AA26" s="31"/>
      <c r="AB26" s="31" t="s">
        <v>46</v>
      </c>
      <c r="AC26" s="27">
        <f>AC25-AD25</f>
        <v>2009000</v>
      </c>
      <c r="AD26" s="28">
        <v>2009000</v>
      </c>
      <c r="AE26" s="31" t="s">
        <v>55</v>
      </c>
    </row>
    <row r="27" spans="2:31" ht="15" thickTop="1">
      <c r="H27" s="31"/>
      <c r="I27" s="52" t="s">
        <v>74</v>
      </c>
      <c r="J27" s="51"/>
      <c r="K27" s="51"/>
      <c r="L27" s="51"/>
      <c r="M27" s="52" t="s">
        <v>75</v>
      </c>
      <c r="N27" s="51"/>
      <c r="O27" s="51"/>
      <c r="P27" s="51"/>
      <c r="Q27" s="52" t="s">
        <v>76</v>
      </c>
      <c r="R27" s="51"/>
      <c r="S27" s="51"/>
      <c r="T27" s="51"/>
      <c r="U27" s="52" t="s">
        <v>31</v>
      </c>
      <c r="V27" s="51"/>
      <c r="W27" s="31"/>
      <c r="X27" s="31"/>
      <c r="Y27" s="52" t="s">
        <v>32</v>
      </c>
      <c r="Z27" s="51"/>
      <c r="AA27" s="31"/>
      <c r="AB27" s="31"/>
      <c r="AC27" s="10"/>
      <c r="AE27" s="31"/>
    </row>
    <row r="28" spans="2:31" ht="15" thickBot="1">
      <c r="H28" s="31"/>
      <c r="I28" s="17"/>
      <c r="J28" s="18">
        <v>2079000</v>
      </c>
      <c r="K28" s="31" t="s">
        <v>33</v>
      </c>
      <c r="L28" s="31" t="s">
        <v>35</v>
      </c>
      <c r="M28" s="33"/>
      <c r="N28" s="33">
        <v>3350000</v>
      </c>
      <c r="O28" s="31"/>
      <c r="P28" s="31"/>
      <c r="Q28" s="17"/>
      <c r="R28" s="18">
        <v>245000</v>
      </c>
      <c r="S28" s="31" t="s">
        <v>33</v>
      </c>
      <c r="T28" s="31" t="s">
        <v>56</v>
      </c>
      <c r="U28" s="17">
        <v>2009000</v>
      </c>
      <c r="V28" s="18">
        <v>400000</v>
      </c>
      <c r="W28" s="31" t="s">
        <v>60</v>
      </c>
      <c r="X28" s="31" t="s">
        <v>62</v>
      </c>
      <c r="Y28" s="33">
        <v>2259000</v>
      </c>
      <c r="Z28" s="29"/>
      <c r="AA28" s="31"/>
      <c r="AB28" s="31"/>
      <c r="AC28" s="10"/>
      <c r="AE28" s="31"/>
    </row>
    <row r="29" spans="2:31" ht="15" thickTop="1">
      <c r="H29" s="31"/>
      <c r="I29" s="17"/>
      <c r="J29" s="9"/>
      <c r="K29" s="31"/>
      <c r="L29" s="31"/>
      <c r="N29" s="9"/>
      <c r="O29" s="31"/>
      <c r="P29" s="31"/>
      <c r="Q29" s="17"/>
      <c r="R29" s="9"/>
      <c r="S29" s="31"/>
      <c r="T29" s="31" t="s">
        <v>58</v>
      </c>
      <c r="U29" s="17">
        <v>650000</v>
      </c>
      <c r="V29" s="9"/>
      <c r="W29" s="31"/>
      <c r="X29" s="31"/>
      <c r="Z29" s="9"/>
      <c r="AA29" s="31"/>
      <c r="AB29" s="31"/>
      <c r="AD29" s="9"/>
      <c r="AE29" s="31"/>
    </row>
    <row r="30" spans="2:31">
      <c r="I30" s="26">
        <f>SUM(I28:I29)</f>
        <v>0</v>
      </c>
      <c r="J30" s="21"/>
      <c r="K30" s="31"/>
      <c r="L30" s="31"/>
      <c r="N30" s="9"/>
      <c r="O30" s="31"/>
      <c r="P30" s="31"/>
      <c r="Q30" s="17"/>
      <c r="R30" s="9"/>
      <c r="S30" s="31"/>
      <c r="U30" s="26">
        <f>SUM(U28:U29)</f>
        <v>2659000</v>
      </c>
      <c r="V30" s="21">
        <f>SUM(V28:V29)</f>
        <v>400000</v>
      </c>
      <c r="W30" s="31"/>
      <c r="X30" s="31"/>
      <c r="Z30" s="9"/>
      <c r="AA30" s="31"/>
      <c r="AB30" s="31"/>
      <c r="AD30" s="9"/>
      <c r="AE30" s="31"/>
    </row>
    <row r="31" spans="2:31" ht="15" thickBot="1">
      <c r="I31" s="13">
        <f>I30-J30</f>
        <v>0</v>
      </c>
      <c r="J31" s="11"/>
      <c r="K31" s="31"/>
      <c r="L31" s="31"/>
      <c r="N31" s="9"/>
      <c r="O31" s="31"/>
      <c r="P31" s="31"/>
      <c r="Q31" s="25"/>
      <c r="R31" s="9"/>
      <c r="S31" s="31"/>
      <c r="U31" s="27">
        <f>U30-V30</f>
        <v>2259000</v>
      </c>
      <c r="V31" s="23">
        <v>2259000</v>
      </c>
      <c r="W31" s="31" t="s">
        <v>61</v>
      </c>
      <c r="X31" s="31"/>
      <c r="Z31" s="9"/>
      <c r="AA31" s="31"/>
      <c r="AB31" s="31"/>
      <c r="AD31" s="9"/>
      <c r="AE31" s="31"/>
    </row>
    <row r="32" spans="2:31" ht="15" thickTop="1">
      <c r="I32" s="10"/>
      <c r="J32" s="10"/>
      <c r="M32" s="10"/>
      <c r="N32" s="10"/>
      <c r="O32" s="32"/>
      <c r="P32" s="32"/>
      <c r="Q32" s="13"/>
      <c r="R32" s="13"/>
      <c r="S32" s="31"/>
      <c r="V32" s="9"/>
      <c r="Z32" s="9"/>
      <c r="AA32" s="31"/>
      <c r="AB32" s="31"/>
      <c r="AD32" s="9"/>
      <c r="AE32" s="31"/>
    </row>
    <row r="33" spans="8:19">
      <c r="I33" s="52" t="s">
        <v>77</v>
      </c>
      <c r="J33" s="50"/>
      <c r="K33" s="51"/>
      <c r="L33" s="51"/>
      <c r="M33" s="52" t="s">
        <v>78</v>
      </c>
      <c r="N33" s="51"/>
      <c r="O33" s="51"/>
      <c r="P33" s="51"/>
      <c r="Q33" s="52" t="s">
        <v>79</v>
      </c>
      <c r="R33" s="51"/>
    </row>
    <row r="34" spans="8:19">
      <c r="H34" s="31"/>
      <c r="I34" s="48"/>
      <c r="J34" s="17">
        <v>20000</v>
      </c>
      <c r="K34" s="31" t="s">
        <v>34</v>
      </c>
      <c r="L34" s="31"/>
      <c r="M34" s="17"/>
      <c r="N34" s="18">
        <v>375000</v>
      </c>
      <c r="O34" s="31" t="s">
        <v>34</v>
      </c>
      <c r="P34" s="31"/>
      <c r="Q34" s="17"/>
      <c r="R34" s="18">
        <v>80000</v>
      </c>
      <c r="S34" s="31" t="s">
        <v>34</v>
      </c>
    </row>
    <row r="35" spans="8:19">
      <c r="H35" s="31"/>
      <c r="I35" s="17"/>
      <c r="J35" s="9"/>
      <c r="K35" s="31"/>
      <c r="L35" s="31"/>
      <c r="M35" s="17"/>
      <c r="N35" s="9"/>
      <c r="O35" s="31"/>
      <c r="P35" s="31"/>
      <c r="Q35" s="17"/>
      <c r="R35" s="9"/>
      <c r="S35" s="31"/>
    </row>
    <row r="36" spans="8:19">
      <c r="H36" s="31"/>
      <c r="J36" s="9"/>
      <c r="K36" s="31"/>
      <c r="L36" s="31"/>
      <c r="N36" s="9"/>
      <c r="O36" s="31"/>
      <c r="P36" s="31"/>
      <c r="R36" s="9"/>
      <c r="S36" s="31"/>
    </row>
    <row r="37" spans="8:19">
      <c r="H37" s="31"/>
      <c r="J37" s="9"/>
      <c r="K37" s="31"/>
      <c r="L37" s="31"/>
      <c r="N37" s="9"/>
      <c r="O37" s="31"/>
      <c r="P37" s="31"/>
      <c r="R37" s="9"/>
      <c r="S37" s="31"/>
    </row>
    <row r="38" spans="8:19">
      <c r="H38" s="31"/>
      <c r="J38" s="9"/>
      <c r="K38" s="31"/>
      <c r="L38" s="31"/>
      <c r="N38" s="9"/>
      <c r="O38" s="31"/>
      <c r="P38" s="31"/>
      <c r="R38" s="9"/>
      <c r="S38" s="31"/>
    </row>
    <row r="39" spans="8:19">
      <c r="H39" s="31"/>
      <c r="K39" s="31"/>
      <c r="L39" s="31"/>
      <c r="O39" s="31"/>
      <c r="P39" s="31"/>
      <c r="S39" s="31"/>
    </row>
    <row r="40" spans="8:19">
      <c r="H40" s="31"/>
      <c r="I40" s="52" t="s">
        <v>80</v>
      </c>
      <c r="J40" s="51"/>
      <c r="K40" s="31"/>
      <c r="L40" s="31"/>
      <c r="M40" s="32"/>
      <c r="N40" s="32"/>
      <c r="O40" s="32"/>
      <c r="P40" s="32"/>
      <c r="Q40" s="34"/>
      <c r="R40" s="32"/>
      <c r="S40" s="31"/>
    </row>
    <row r="41" spans="8:19">
      <c r="H41" s="31"/>
      <c r="I41" s="17"/>
      <c r="J41" s="18">
        <v>25000</v>
      </c>
      <c r="K41" s="31" t="s">
        <v>34</v>
      </c>
      <c r="L41" s="31"/>
      <c r="M41" s="11"/>
      <c r="N41" s="11"/>
      <c r="O41" s="32"/>
      <c r="P41" s="32"/>
      <c r="Q41" s="11"/>
      <c r="R41" s="11"/>
      <c r="S41" s="31"/>
    </row>
    <row r="42" spans="8:19">
      <c r="H42" s="31"/>
      <c r="I42" s="17"/>
      <c r="J42" s="19"/>
      <c r="K42" s="31"/>
      <c r="L42" s="31"/>
      <c r="M42" s="10"/>
      <c r="N42" s="10"/>
      <c r="O42" s="32"/>
      <c r="P42" s="32"/>
      <c r="Q42" s="10"/>
      <c r="R42" s="10"/>
      <c r="S42" s="31"/>
    </row>
    <row r="43" spans="8:19">
      <c r="H43" s="31"/>
      <c r="I43" s="17"/>
      <c r="J43" s="9"/>
      <c r="K43" s="31"/>
      <c r="L43" s="31"/>
      <c r="M43" s="10"/>
      <c r="N43" s="10"/>
      <c r="O43" s="32"/>
      <c r="P43" s="32"/>
      <c r="Q43" s="10"/>
      <c r="R43" s="10"/>
      <c r="S43" s="31"/>
    </row>
    <row r="44" spans="8:19">
      <c r="M44" s="10"/>
      <c r="N44" s="10"/>
      <c r="O44" s="10"/>
      <c r="P44" s="10"/>
      <c r="Q44" s="10"/>
      <c r="R44" s="10"/>
    </row>
    <row r="45" spans="8:19">
      <c r="M45" s="10"/>
      <c r="N45" s="10"/>
      <c r="O45" s="10"/>
      <c r="P45" s="10"/>
      <c r="Q45" s="10"/>
      <c r="R45" s="1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28"/>
  <sheetViews>
    <sheetView topLeftCell="C8" zoomScale="80" zoomScaleNormal="80" workbookViewId="0">
      <selection activeCell="I30" sqref="I30"/>
    </sheetView>
  </sheetViews>
  <sheetFormatPr baseColWidth="10" defaultRowHeight="14.4"/>
  <cols>
    <col min="1" max="1" width="3.33203125" customWidth="1"/>
    <col min="2" max="2" width="44.5546875" customWidth="1"/>
    <col min="3" max="3" width="14.6640625" customWidth="1"/>
    <col min="4" max="4" width="16" customWidth="1"/>
    <col min="5" max="5" width="16.109375" customWidth="1"/>
    <col min="6" max="6" width="4.88671875" customWidth="1"/>
    <col min="7" max="7" width="48" customWidth="1"/>
    <col min="8" max="8" width="15.6640625" customWidth="1"/>
    <col min="9" max="9" width="15.109375" customWidth="1"/>
    <col min="10" max="10" width="15.6640625" customWidth="1"/>
    <col min="11" max="11" width="14.6640625" customWidth="1"/>
  </cols>
  <sheetData>
    <row r="4" spans="2:11" ht="39.75" customHeight="1">
      <c r="B4" s="56" t="s">
        <v>114</v>
      </c>
      <c r="C4" s="57"/>
      <c r="D4" s="58"/>
      <c r="E4" s="57"/>
      <c r="F4" s="86"/>
      <c r="G4" s="54" t="s">
        <v>108</v>
      </c>
      <c r="H4" s="55"/>
      <c r="I4" s="55"/>
      <c r="J4" s="93"/>
      <c r="K4" s="95"/>
    </row>
    <row r="5" spans="2:11" ht="16.5" customHeight="1">
      <c r="B5" s="56" t="s">
        <v>87</v>
      </c>
      <c r="C5" s="1"/>
      <c r="D5" s="2"/>
      <c r="E5" s="1"/>
      <c r="G5" s="57" t="s">
        <v>99</v>
      </c>
      <c r="H5" s="1"/>
      <c r="I5" s="40">
        <v>3350000</v>
      </c>
      <c r="J5" s="1"/>
      <c r="K5" s="94"/>
    </row>
    <row r="6" spans="2:11">
      <c r="B6" s="57" t="s">
        <v>82</v>
      </c>
      <c r="C6" s="3">
        <v>500000</v>
      </c>
      <c r="D6" s="1"/>
      <c r="E6" s="3"/>
      <c r="G6" s="57" t="s">
        <v>94</v>
      </c>
      <c r="H6" s="3">
        <v>2009000</v>
      </c>
      <c r="I6" s="3"/>
      <c r="J6" s="1"/>
      <c r="K6" s="1"/>
    </row>
    <row r="7" spans="2:11" ht="16.2">
      <c r="B7" s="57" t="s">
        <v>83</v>
      </c>
      <c r="C7" s="3">
        <v>1200000</v>
      </c>
      <c r="D7" s="1"/>
      <c r="E7" s="1"/>
      <c r="G7" s="57" t="s">
        <v>96</v>
      </c>
      <c r="H7" s="5">
        <v>650000</v>
      </c>
      <c r="I7" s="1"/>
      <c r="J7" s="1"/>
      <c r="K7" s="1"/>
    </row>
    <row r="8" spans="2:11">
      <c r="B8" s="57" t="s">
        <v>67</v>
      </c>
      <c r="C8" s="3">
        <v>925000</v>
      </c>
      <c r="D8" s="1"/>
      <c r="E8" s="1"/>
      <c r="G8" s="57" t="s">
        <v>95</v>
      </c>
      <c r="H8" s="37">
        <f>H6+H7</f>
        <v>2659000</v>
      </c>
      <c r="I8" s="1"/>
      <c r="J8" s="1"/>
      <c r="K8" s="1"/>
    </row>
    <row r="9" spans="2:11" ht="16.2">
      <c r="B9" s="57" t="s">
        <v>84</v>
      </c>
      <c r="C9" s="37">
        <v>25000</v>
      </c>
      <c r="D9" s="1"/>
      <c r="E9" s="1"/>
      <c r="G9" s="57" t="s">
        <v>97</v>
      </c>
      <c r="H9" s="5">
        <v>400000</v>
      </c>
      <c r="I9" s="1"/>
      <c r="J9" s="1"/>
      <c r="K9" s="1"/>
    </row>
    <row r="10" spans="2:11" ht="16.2">
      <c r="B10" s="57" t="s">
        <v>110</v>
      </c>
      <c r="C10" s="6">
        <v>450000</v>
      </c>
      <c r="D10" s="1"/>
      <c r="E10" s="1"/>
      <c r="G10" s="67" t="s">
        <v>20</v>
      </c>
      <c r="H10" s="5"/>
      <c r="I10" s="41">
        <f>H8-H9</f>
        <v>2259000</v>
      </c>
      <c r="J10" s="1"/>
      <c r="K10" s="1"/>
    </row>
    <row r="11" spans="2:11" ht="16.8" thickBot="1">
      <c r="B11" s="67" t="s">
        <v>112</v>
      </c>
      <c r="C11" s="6"/>
      <c r="D11" s="88">
        <f>SUM(C6:C10)</f>
        <v>3100000</v>
      </c>
      <c r="E11" s="1"/>
      <c r="G11" s="91" t="s">
        <v>100</v>
      </c>
      <c r="H11" s="1"/>
      <c r="I11" s="42"/>
      <c r="J11" s="42">
        <f>I5-I10</f>
        <v>1091000</v>
      </c>
      <c r="K11" s="1"/>
    </row>
    <row r="12" spans="2:11" ht="15" thickTop="1">
      <c r="B12" s="90" t="s">
        <v>88</v>
      </c>
      <c r="C12" s="6"/>
      <c r="D12" s="35"/>
      <c r="E12" s="1"/>
      <c r="G12" s="96" t="s">
        <v>98</v>
      </c>
      <c r="H12" s="1"/>
      <c r="I12" s="6"/>
      <c r="J12" s="1"/>
      <c r="K12" s="1"/>
    </row>
    <row r="13" spans="2:11" ht="16.2">
      <c r="B13" s="91" t="s">
        <v>89</v>
      </c>
      <c r="C13" s="3">
        <v>50000</v>
      </c>
      <c r="D13" s="1"/>
      <c r="E13" s="1"/>
      <c r="G13" s="57" t="s">
        <v>85</v>
      </c>
      <c r="H13" s="3">
        <v>250000</v>
      </c>
      <c r="I13" s="5"/>
      <c r="J13" s="1"/>
      <c r="K13" s="1"/>
    </row>
    <row r="14" spans="2:11">
      <c r="B14" s="57" t="s">
        <v>90</v>
      </c>
      <c r="C14" s="37">
        <v>80000</v>
      </c>
      <c r="D14" s="1"/>
      <c r="E14" s="1"/>
      <c r="G14" s="57" t="s">
        <v>86</v>
      </c>
      <c r="H14" s="3">
        <v>450000</v>
      </c>
      <c r="I14" s="1"/>
      <c r="J14" s="6"/>
      <c r="K14" s="1"/>
    </row>
    <row r="15" spans="2:11" ht="16.2">
      <c r="B15" s="92" t="s">
        <v>93</v>
      </c>
      <c r="C15" s="6">
        <v>245000</v>
      </c>
      <c r="D15" s="1"/>
      <c r="E15" s="1"/>
      <c r="G15" s="91" t="s">
        <v>69</v>
      </c>
      <c r="H15" s="3">
        <v>150000</v>
      </c>
      <c r="J15" s="41">
        <f>SUM(H13:H15)</f>
        <v>850000</v>
      </c>
      <c r="K15" s="1"/>
    </row>
    <row r="16" spans="2:11">
      <c r="B16" s="57" t="s">
        <v>91</v>
      </c>
      <c r="C16" s="37">
        <v>375000</v>
      </c>
      <c r="D16" s="1"/>
      <c r="E16" s="1"/>
      <c r="G16" s="96" t="s">
        <v>101</v>
      </c>
      <c r="H16" s="6"/>
      <c r="I16" s="1"/>
      <c r="J16" s="7">
        <f>J11-J15</f>
        <v>241000</v>
      </c>
      <c r="K16" s="1"/>
    </row>
    <row r="17" spans="2:11" ht="16.2">
      <c r="B17" s="91" t="s">
        <v>92</v>
      </c>
      <c r="C17" s="37">
        <v>20000</v>
      </c>
      <c r="D17" s="44"/>
      <c r="E17" s="1"/>
      <c r="G17" s="97" t="s">
        <v>102</v>
      </c>
      <c r="H17" s="1"/>
      <c r="I17" s="1"/>
      <c r="J17" s="5"/>
      <c r="K17" s="7">
        <v>241000</v>
      </c>
    </row>
    <row r="18" spans="2:11" ht="16.2">
      <c r="B18" s="57" t="s">
        <v>106</v>
      </c>
      <c r="C18" s="38">
        <v>72300</v>
      </c>
      <c r="D18" s="39"/>
      <c r="E18" s="1"/>
      <c r="G18" s="91" t="s">
        <v>106</v>
      </c>
      <c r="H18" s="1"/>
      <c r="I18" s="1"/>
      <c r="J18" s="3">
        <v>72300</v>
      </c>
      <c r="K18" s="8"/>
    </row>
    <row r="19" spans="2:11" ht="16.8" thickBot="1">
      <c r="B19" s="92" t="s">
        <v>107</v>
      </c>
      <c r="C19" s="5">
        <v>24100</v>
      </c>
      <c r="E19" s="8"/>
      <c r="G19" s="57" t="s">
        <v>107</v>
      </c>
      <c r="H19" s="1"/>
      <c r="I19" s="1"/>
      <c r="J19" s="3">
        <v>24100</v>
      </c>
      <c r="K19" s="36">
        <f>SUM(J18:J19)</f>
        <v>96400</v>
      </c>
    </row>
    <row r="20" spans="2:11" ht="17.399999999999999" thickTop="1" thickBot="1">
      <c r="B20" s="67" t="s">
        <v>111</v>
      </c>
      <c r="C20" s="6"/>
      <c r="D20" s="88">
        <f>SUM(C13:C19)</f>
        <v>866400</v>
      </c>
      <c r="E20" s="6"/>
      <c r="G20" s="90" t="s">
        <v>103</v>
      </c>
      <c r="H20" s="1"/>
      <c r="I20" s="1"/>
      <c r="J20" s="6"/>
      <c r="K20" s="43">
        <f>K17-K19</f>
        <v>144600</v>
      </c>
    </row>
    <row r="21" spans="2:11" ht="16.8" thickTop="1">
      <c r="B21" s="55" t="s">
        <v>109</v>
      </c>
      <c r="C21" s="6"/>
      <c r="D21" s="5"/>
      <c r="E21" s="6"/>
      <c r="G21" s="57"/>
      <c r="H21" s="1"/>
      <c r="I21" s="1"/>
      <c r="J21" s="1"/>
      <c r="K21" s="5"/>
    </row>
    <row r="22" spans="2:11" ht="16.2">
      <c r="B22" s="89" t="s">
        <v>104</v>
      </c>
      <c r="C22" s="3">
        <v>2079000</v>
      </c>
      <c r="D22" s="3"/>
      <c r="E22" s="5"/>
      <c r="G22" s="10"/>
      <c r="H22" s="10"/>
      <c r="I22" s="10"/>
      <c r="J22" s="10"/>
      <c r="K22" s="13"/>
    </row>
    <row r="23" spans="2:11" ht="16.2">
      <c r="B23" s="55" t="s">
        <v>105</v>
      </c>
      <c r="C23" s="3">
        <v>25000</v>
      </c>
      <c r="D23" s="3"/>
      <c r="E23" s="6"/>
      <c r="G23" s="10"/>
      <c r="H23" s="10"/>
      <c r="I23" s="10"/>
      <c r="J23" s="10"/>
      <c r="K23" s="15"/>
    </row>
    <row r="24" spans="2:11" ht="16.8" thickBot="1">
      <c r="B24" s="55" t="s">
        <v>103</v>
      </c>
      <c r="C24" s="4">
        <v>129600</v>
      </c>
      <c r="D24" s="88">
        <f>SUM(C22:C24)</f>
        <v>2233600</v>
      </c>
      <c r="E24" s="5"/>
      <c r="G24" s="98"/>
      <c r="H24" s="10"/>
      <c r="I24" s="10"/>
      <c r="J24" s="10"/>
      <c r="K24" s="16"/>
    </row>
    <row r="25" spans="2:11" ht="17.399999999999999" thickTop="1" thickBot="1">
      <c r="B25" s="55"/>
      <c r="C25" s="4"/>
      <c r="D25" s="88"/>
      <c r="E25" s="5"/>
      <c r="G25" s="98"/>
      <c r="H25" s="10"/>
      <c r="I25" s="10"/>
      <c r="J25" s="10"/>
      <c r="K25" s="16"/>
    </row>
    <row r="26" spans="2:11" ht="16.8" thickTop="1">
      <c r="B26" s="66" t="s">
        <v>113</v>
      </c>
      <c r="C26" s="1"/>
      <c r="D26" s="75">
        <f>D20+D24</f>
        <v>3100000</v>
      </c>
      <c r="E26" s="7"/>
      <c r="G26" s="10"/>
      <c r="H26" s="10"/>
      <c r="I26" s="10"/>
      <c r="J26" s="10"/>
      <c r="K26" s="10"/>
    </row>
    <row r="27" spans="2:11">
      <c r="B27" s="10"/>
      <c r="C27" s="10"/>
      <c r="D27" s="10"/>
      <c r="E27" s="10"/>
      <c r="G27" s="10"/>
      <c r="H27" s="10"/>
      <c r="I27" s="10"/>
      <c r="J27" s="10"/>
      <c r="K27" s="10"/>
    </row>
    <row r="28" spans="2:11">
      <c r="B28" s="10"/>
      <c r="C28" s="10"/>
      <c r="D28" s="10"/>
      <c r="E28" s="10"/>
      <c r="G28" s="10"/>
      <c r="H28" s="10"/>
      <c r="I28" s="10"/>
      <c r="J28" s="10"/>
      <c r="K28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1"/>
  <sheetViews>
    <sheetView tabSelected="1" workbookViewId="0">
      <selection activeCell="I62" sqref="I62"/>
    </sheetView>
  </sheetViews>
  <sheetFormatPr baseColWidth="10" defaultRowHeight="14.4"/>
  <sheetData>
    <row r="2" spans="1:15" ht="15.6">
      <c r="A2" s="104">
        <v>1</v>
      </c>
      <c r="B2" s="104" t="s">
        <v>115</v>
      </c>
      <c r="C2" s="104"/>
      <c r="D2" s="104"/>
      <c r="E2" s="104"/>
      <c r="F2" s="100"/>
      <c r="G2" s="100"/>
      <c r="H2" s="100"/>
      <c r="I2" s="100"/>
      <c r="J2" s="100"/>
      <c r="K2" s="100"/>
      <c r="L2" s="100"/>
    </row>
    <row r="3" spans="1:15" ht="15.6">
      <c r="A3" s="101"/>
      <c r="B3" s="103" t="s">
        <v>116</v>
      </c>
      <c r="C3" s="103"/>
      <c r="D3" s="103"/>
      <c r="E3" s="103"/>
      <c r="F3" s="103"/>
      <c r="G3" s="103"/>
      <c r="H3" s="103"/>
      <c r="I3" s="103"/>
      <c r="J3" s="103"/>
      <c r="K3" s="103"/>
      <c r="L3" s="100"/>
    </row>
    <row r="4" spans="1:15" ht="15.6">
      <c r="B4" s="103" t="s">
        <v>117</v>
      </c>
      <c r="C4" s="103"/>
      <c r="D4" s="103"/>
      <c r="E4" s="103"/>
      <c r="F4" s="103"/>
      <c r="G4" s="103"/>
      <c r="H4" s="103"/>
      <c r="I4" s="103"/>
      <c r="J4" s="103"/>
      <c r="K4" s="103"/>
      <c r="L4" s="100"/>
    </row>
    <row r="5" spans="1:15" ht="15.6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5" ht="15.6">
      <c r="A6" s="104">
        <v>2</v>
      </c>
      <c r="B6" s="104" t="s">
        <v>118</v>
      </c>
      <c r="C6" s="104"/>
      <c r="D6" s="104"/>
      <c r="E6" s="100"/>
      <c r="F6" s="100"/>
      <c r="G6" s="100"/>
      <c r="H6" s="100"/>
      <c r="I6" s="100"/>
      <c r="J6" s="100"/>
      <c r="K6" s="100"/>
      <c r="L6" s="100"/>
    </row>
    <row r="7" spans="1:15">
      <c r="B7" s="103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5">
      <c r="B8" s="103" t="s">
        <v>154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5">
      <c r="B9" s="103" t="s">
        <v>155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1" spans="1:15" ht="15.6">
      <c r="A11" s="104">
        <v>3</v>
      </c>
      <c r="B11" s="104" t="s">
        <v>119</v>
      </c>
      <c r="C11" s="104"/>
      <c r="D11" s="104"/>
    </row>
    <row r="12" spans="1:15">
      <c r="B12" s="103" t="s">
        <v>157</v>
      </c>
      <c r="C12" s="103"/>
      <c r="D12" s="103"/>
    </row>
    <row r="13" spans="1:15">
      <c r="B13" s="103" t="s">
        <v>156</v>
      </c>
      <c r="C13" s="103"/>
      <c r="D13" s="103"/>
    </row>
    <row r="14" spans="1:15" ht="15.6">
      <c r="B14" s="100"/>
    </row>
    <row r="15" spans="1:15" ht="15.6">
      <c r="A15" s="104">
        <v>4</v>
      </c>
      <c r="B15" s="104" t="s">
        <v>120</v>
      </c>
      <c r="C15" s="104"/>
      <c r="D15" s="104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5">
      <c r="B16" s="103" t="s">
        <v>159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5">
      <c r="B17" s="103" t="s">
        <v>158</v>
      </c>
    </row>
    <row r="18" spans="1:15">
      <c r="B18" s="103"/>
    </row>
    <row r="19" spans="1:15" ht="15.6">
      <c r="A19" s="99">
        <v>5</v>
      </c>
      <c r="B19" s="99" t="s">
        <v>121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1:15">
      <c r="B20" s="103" t="s">
        <v>122</v>
      </c>
      <c r="C20" s="103"/>
      <c r="D20" s="103"/>
    </row>
    <row r="21" spans="1:15">
      <c r="B21" s="103" t="s">
        <v>123</v>
      </c>
      <c r="C21" s="103"/>
      <c r="D21" s="103"/>
    </row>
    <row r="22" spans="1:15">
      <c r="B22" s="103" t="s">
        <v>124</v>
      </c>
      <c r="C22" s="103"/>
      <c r="D22" s="103"/>
    </row>
    <row r="23" spans="1:15">
      <c r="B23" s="103" t="s">
        <v>125</v>
      </c>
      <c r="C23" s="103"/>
      <c r="D23" s="103"/>
    </row>
    <row r="25" spans="1:15" ht="15.6">
      <c r="A25" s="99">
        <v>6</v>
      </c>
      <c r="B25" s="99" t="s">
        <v>126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1:15">
      <c r="B26" s="103" t="s">
        <v>127</v>
      </c>
    </row>
    <row r="27" spans="1:15">
      <c r="B27" s="103" t="s">
        <v>161</v>
      </c>
    </row>
    <row r="28" spans="1:15">
      <c r="B28" s="103" t="s">
        <v>160</v>
      </c>
      <c r="C28" s="103"/>
    </row>
    <row r="29" spans="1:15">
      <c r="B29" s="103"/>
      <c r="C29" s="103"/>
    </row>
    <row r="30" spans="1:15" ht="15.6">
      <c r="A30" s="99">
        <v>7</v>
      </c>
      <c r="B30" s="99" t="s">
        <v>128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1:15" ht="15.6">
      <c r="A31" s="78"/>
      <c r="B31" s="103" t="s">
        <v>129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/>
    </row>
    <row r="32" spans="1:15" ht="15.6">
      <c r="A32" s="78"/>
      <c r="B32" s="103" t="s">
        <v>130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/>
    </row>
    <row r="33" spans="1:15" ht="15.6">
      <c r="A33" s="78"/>
      <c r="B33" s="103" t="s">
        <v>131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/>
    </row>
    <row r="35" spans="1:15" ht="15.6">
      <c r="A35" s="99">
        <v>8</v>
      </c>
      <c r="B35" s="99" t="s">
        <v>132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1:15">
      <c r="B36" s="103" t="s">
        <v>133</v>
      </c>
    </row>
    <row r="37" spans="1:15">
      <c r="B37" s="103" t="s">
        <v>134</v>
      </c>
    </row>
    <row r="38" spans="1:15">
      <c r="B38" s="103" t="s">
        <v>135</v>
      </c>
    </row>
    <row r="39" spans="1:15">
      <c r="B39" s="103" t="s">
        <v>136</v>
      </c>
    </row>
    <row r="40" spans="1:15" ht="17.399999999999999">
      <c r="B40" s="102"/>
    </row>
    <row r="41" spans="1:15" ht="15.6">
      <c r="A41" s="99">
        <v>9</v>
      </c>
      <c r="B41" s="99" t="s">
        <v>137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>
      <c r="B42" s="103" t="s">
        <v>138</v>
      </c>
    </row>
    <row r="43" spans="1:15">
      <c r="B43" s="103" t="s">
        <v>139</v>
      </c>
    </row>
    <row r="44" spans="1:15" ht="15.6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5.6">
      <c r="A45" s="99">
        <v>10</v>
      </c>
      <c r="B45" s="99" t="s">
        <v>140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5.6">
      <c r="A46" s="99"/>
      <c r="B46" s="103" t="s">
        <v>141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ht="15.6">
      <c r="A47" s="100"/>
      <c r="B47" s="103" t="s">
        <v>142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1:15" ht="15.6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5.6">
      <c r="A49" s="99">
        <v>11</v>
      </c>
      <c r="B49" s="99" t="s">
        <v>143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 ht="15.6">
      <c r="A50" s="99"/>
      <c r="B50" s="103" t="s">
        <v>163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5.6">
      <c r="A51" s="99"/>
      <c r="B51" s="103" t="s">
        <v>162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 ht="15.6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15.6">
      <c r="A53" s="99">
        <v>12</v>
      </c>
      <c r="B53" s="99" t="s">
        <v>144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1:15" ht="15.6">
      <c r="A54" s="99"/>
      <c r="B54" s="103" t="s">
        <v>164</v>
      </c>
      <c r="C54" s="100"/>
      <c r="D54" s="100"/>
      <c r="E54" s="100"/>
      <c r="F54" s="100"/>
      <c r="G54" s="99"/>
      <c r="H54" s="99"/>
      <c r="I54" s="99"/>
      <c r="J54" s="99"/>
      <c r="K54" s="99"/>
      <c r="L54" s="99"/>
      <c r="M54" s="99"/>
      <c r="N54" s="99"/>
      <c r="O54" s="99"/>
    </row>
    <row r="55" spans="1:15" ht="15.6">
      <c r="A55" s="99"/>
      <c r="B55" s="103" t="s">
        <v>165</v>
      </c>
      <c r="C55" s="100"/>
      <c r="D55" s="100"/>
      <c r="E55" s="100"/>
      <c r="F55" s="100"/>
      <c r="G55" s="100"/>
      <c r="H55" s="99"/>
      <c r="I55" s="99"/>
      <c r="J55" s="99"/>
      <c r="K55" s="99"/>
      <c r="L55" s="99"/>
      <c r="M55" s="99"/>
      <c r="N55" s="99"/>
      <c r="O55" s="99"/>
    </row>
    <row r="56" spans="1:15" ht="15.6">
      <c r="A56" s="99"/>
      <c r="B56" s="103" t="s">
        <v>166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15.6">
      <c r="A57" s="99"/>
      <c r="B57" s="103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 ht="15.6">
      <c r="A58" s="99">
        <v>13</v>
      </c>
      <c r="B58" s="99" t="s">
        <v>145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5.6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15" ht="15.6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1:15" ht="15.6">
      <c r="A61" s="99">
        <v>14</v>
      </c>
      <c r="B61" s="99" t="s">
        <v>146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15" ht="15.6">
      <c r="A62" s="99"/>
      <c r="B62" s="103" t="s">
        <v>147</v>
      </c>
      <c r="C62" s="103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15" ht="15.6">
      <c r="A63" s="100"/>
      <c r="B63" s="103" t="s">
        <v>148</v>
      </c>
      <c r="C63" s="103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5" ht="15.6">
      <c r="A64" s="100"/>
      <c r="B64" s="103" t="s">
        <v>149</v>
      </c>
      <c r="C64" s="103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ht="15.6">
      <c r="A65" s="99"/>
      <c r="B65" s="103" t="s">
        <v>150</v>
      </c>
      <c r="C65" s="103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1:15" ht="17.399999999999999">
      <c r="A66" s="99"/>
      <c r="B66" s="102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1:15" ht="15.6">
      <c r="A67" s="99">
        <v>15</v>
      </c>
      <c r="B67" s="99" t="s">
        <v>151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1:15" ht="15.6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15" ht="15.6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1:15" ht="15.6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1:15" ht="15.6">
      <c r="A71" s="99">
        <v>16</v>
      </c>
      <c r="B71" s="99" t="s">
        <v>152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CP17</vt:lpstr>
      <vt:lpstr>CP18</vt:lpstr>
      <vt:lpstr>BG y ER 18</vt:lpstr>
      <vt:lpstr>PREGUNTAS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favian</dc:creator>
  <cp:lastModifiedBy>Centor</cp:lastModifiedBy>
  <dcterms:created xsi:type="dcterms:W3CDTF">2015-09-13T02:20:08Z</dcterms:created>
  <dcterms:modified xsi:type="dcterms:W3CDTF">2015-09-14T04:50:58Z</dcterms:modified>
</cp:coreProperties>
</file>