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Hoja1" sheetId="4" r:id="rId1"/>
    <sheet name="COTIZACION" sheetId="1" r:id="rId2"/>
    <sheet name="Hoja2" sheetId="2" r:id="rId3"/>
    <sheet name="Hoja3" sheetId="3" r:id="rId4"/>
  </sheets>
  <calcPr calcId="124519"/>
  <pivotCaches>
    <pivotCache cacheId="3" r:id="rId5"/>
  </pivotCaches>
</workbook>
</file>

<file path=xl/calcChain.xml><?xml version="1.0" encoding="utf-8"?>
<calcChain xmlns="http://schemas.openxmlformats.org/spreadsheetml/2006/main">
  <c r="J34" i="1"/>
  <c r="F34"/>
  <c r="B34"/>
  <c r="J33"/>
  <c r="F33"/>
  <c r="B33"/>
  <c r="J27"/>
  <c r="F27"/>
  <c r="B27"/>
  <c r="J21"/>
  <c r="F21"/>
  <c r="B21"/>
  <c r="J15"/>
  <c r="F15"/>
  <c r="B15"/>
  <c r="J9"/>
  <c r="F9"/>
  <c r="B9"/>
  <c r="F8"/>
  <c r="H8" s="1"/>
  <c r="F20"/>
  <c r="H20" s="1"/>
  <c r="F32"/>
  <c r="H32" s="1"/>
  <c r="F14"/>
  <c r="H14" s="1"/>
  <c r="F26"/>
  <c r="H26" s="1"/>
  <c r="F7"/>
  <c r="H7" s="1"/>
  <c r="F19"/>
  <c r="H19" s="1"/>
  <c r="F31"/>
  <c r="H31" s="1"/>
  <c r="F13"/>
  <c r="H13" s="1"/>
  <c r="F25"/>
  <c r="H25" s="1"/>
  <c r="F6"/>
  <c r="H6" s="1"/>
  <c r="F18"/>
  <c r="H18" s="1"/>
  <c r="F30"/>
  <c r="H30" s="1"/>
  <c r="F12"/>
  <c r="H12" s="1"/>
  <c r="F24"/>
  <c r="H24" s="1"/>
  <c r="F5"/>
  <c r="H5" s="1"/>
  <c r="F17"/>
  <c r="H17" s="1"/>
  <c r="F29"/>
  <c r="H29" s="1"/>
  <c r="F11"/>
  <c r="H11" s="1"/>
  <c r="F23"/>
  <c r="H23" s="1"/>
  <c r="F28"/>
  <c r="H28" s="1"/>
  <c r="J28" s="1"/>
  <c r="F10"/>
  <c r="H10" s="1"/>
  <c r="J10" s="1"/>
  <c r="F22"/>
  <c r="H22" s="1"/>
  <c r="J22" s="1"/>
  <c r="F16"/>
  <c r="H16" s="1"/>
  <c r="J16" s="1"/>
  <c r="F4"/>
  <c r="H4"/>
  <c r="J4" s="1"/>
</calcChain>
</file>

<file path=xl/sharedStrings.xml><?xml version="1.0" encoding="utf-8"?>
<sst xmlns="http://schemas.openxmlformats.org/spreadsheetml/2006/main" count="125" uniqueCount="32">
  <si>
    <t>COMPARACIÓN DE COTIZACION</t>
  </si>
  <si>
    <t>#</t>
  </si>
  <si>
    <t>EMPRESA</t>
  </si>
  <si>
    <t>ARTICULO</t>
  </si>
  <si>
    <t>CANTIDAD</t>
  </si>
  <si>
    <t>PRECIO 
UNITARIO</t>
  </si>
  <si>
    <t>DESCUENTO</t>
  </si>
  <si>
    <t>PRECIO 
TOTAL</t>
  </si>
  <si>
    <t xml:space="preserve">VÁLIDO HASTA </t>
  </si>
  <si>
    <t>COCHEZ Y CIA.</t>
  </si>
  <si>
    <t>Sacos de Cemento Gris</t>
  </si>
  <si>
    <t>FRANKLIN JURADO S.A.</t>
  </si>
  <si>
    <t>SUB.TOTAL</t>
  </si>
  <si>
    <t>NOVEY</t>
  </si>
  <si>
    <t>DOIT CENTER</t>
  </si>
  <si>
    <t>LA CASA DEL CONSTRUCTOR</t>
  </si>
  <si>
    <t>Bloques de 4"</t>
  </si>
  <si>
    <t>Varillas de acero 3/4"</t>
  </si>
  <si>
    <t>Puerta de entrada</t>
  </si>
  <si>
    <t>Ventanas de Persianas</t>
  </si>
  <si>
    <t>30 DIAS</t>
  </si>
  <si>
    <t>7 DIAS</t>
  </si>
  <si>
    <t>15 DIAS</t>
  </si>
  <si>
    <t>Rótulos de fila</t>
  </si>
  <si>
    <t>Total general</t>
  </si>
  <si>
    <t>Suma de PRECIO 
TOTAL</t>
  </si>
  <si>
    <t>TOTAL POR EMPRESA</t>
  </si>
  <si>
    <t>Total COCHEZ Y CIA.</t>
  </si>
  <si>
    <t>Total DOIT CENTER</t>
  </si>
  <si>
    <t>Total FRANKLIN JURADO S.A.</t>
  </si>
  <si>
    <t>Total LA CASA DEL CONSTRUCTOR</t>
  </si>
  <si>
    <t>Total NOVEY</t>
  </si>
</sst>
</file>

<file path=xl/styles.xml><?xml version="1.0" encoding="utf-8"?>
<styleSheet xmlns="http://schemas.openxmlformats.org/spreadsheetml/2006/main">
  <numFmts count="1">
    <numFmt numFmtId="44" formatCode="_(&quot;B/.&quot;\ * #,##0.00_);_(&quot;B/.&quot;\ * \(#,##0.00\);_(&quot;B/.&quot;\ 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7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/>
    <xf numFmtId="0" fontId="1" fillId="3" borderId="1" xfId="3" applyBorder="1" applyAlignment="1"/>
    <xf numFmtId="0" fontId="1" fillId="3" borderId="1" xfId="3" applyBorder="1"/>
    <xf numFmtId="0" fontId="1" fillId="2" borderId="0" xfId="2"/>
    <xf numFmtId="0" fontId="1" fillId="2" borderId="0" xfId="2" applyAlignment="1"/>
    <xf numFmtId="0" fontId="2" fillId="3" borderId="1" xfId="3" applyFont="1" applyBorder="1" applyAlignment="1">
      <alignment horizontal="center"/>
    </xf>
    <xf numFmtId="0" fontId="2" fillId="3" borderId="1" xfId="3" applyFont="1" applyBorder="1" applyAlignment="1">
      <alignment horizontal="center" wrapText="1"/>
    </xf>
    <xf numFmtId="0" fontId="0" fillId="3" borderId="1" xfId="3" applyFont="1" applyBorder="1"/>
    <xf numFmtId="44" fontId="1" fillId="3" borderId="1" xfId="1" applyFill="1" applyBorder="1" applyAlignment="1"/>
    <xf numFmtId="9" fontId="1" fillId="3" borderId="1" xfId="3" applyNumberFormat="1" applyBorder="1"/>
    <xf numFmtId="0" fontId="1" fillId="3" borderId="1" xfId="3" applyBorder="1" applyAlignment="1">
      <alignment horizontal="right"/>
    </xf>
    <xf numFmtId="44" fontId="1" fillId="3" borderId="1" xfId="3" applyNumberFormat="1" applyBorder="1" applyAlignment="1">
      <alignment horizontal="right"/>
    </xf>
    <xf numFmtId="9" fontId="1" fillId="3" borderId="1" xfId="3" applyNumberFormat="1" applyBorder="1" applyAlignment="1">
      <alignment horizontal="right"/>
    </xf>
    <xf numFmtId="44" fontId="1" fillId="3" borderId="1" xfId="1" applyFill="1" applyBorder="1" applyAlignment="1">
      <alignment horizontal="right"/>
    </xf>
    <xf numFmtId="44" fontId="1" fillId="3" borderId="0" xfId="1" applyFill="1" applyBorder="1" applyAlignment="1">
      <alignment horizontal="right"/>
    </xf>
    <xf numFmtId="0" fontId="3" fillId="2" borderId="0" xfId="2" applyFont="1" applyAlignment="1">
      <alignment horizontal="center"/>
    </xf>
    <xf numFmtId="0" fontId="3" fillId="2" borderId="0" xfId="2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44" fontId="5" fillId="4" borderId="2" xfId="4" applyNumberFormat="1" applyBorder="1" applyAlignment="1">
      <alignment horizontal="center"/>
    </xf>
    <xf numFmtId="44" fontId="5" fillId="4" borderId="3" xfId="4" applyNumberFormat="1" applyBorder="1" applyAlignment="1">
      <alignment horizontal="center"/>
    </xf>
    <xf numFmtId="44" fontId="5" fillId="4" borderId="4" xfId="4" applyNumberFormat="1" applyBorder="1" applyAlignment="1">
      <alignment horizontal="center"/>
    </xf>
    <xf numFmtId="44" fontId="6" fillId="4" borderId="2" xfId="4" applyNumberFormat="1" applyFont="1" applyBorder="1" applyAlignment="1">
      <alignment horizontal="center"/>
    </xf>
    <xf numFmtId="44" fontId="6" fillId="4" borderId="3" xfId="4" applyNumberFormat="1" applyFont="1" applyBorder="1" applyAlignment="1">
      <alignment horizontal="center"/>
    </xf>
    <xf numFmtId="44" fontId="6" fillId="4" borderId="4" xfId="4" applyNumberFormat="1" applyFont="1" applyBorder="1" applyAlignment="1">
      <alignment horizontal="center"/>
    </xf>
    <xf numFmtId="0" fontId="2" fillId="4" borderId="1" xfId="4" applyFont="1" applyBorder="1" applyAlignment="1">
      <alignment horizontal="center"/>
    </xf>
    <xf numFmtId="44" fontId="5" fillId="4" borderId="3" xfId="4" applyNumberFormat="1" applyBorder="1" applyAlignment="1">
      <alignment horizontal="center"/>
    </xf>
    <xf numFmtId="44" fontId="4" fillId="3" borderId="1" xfId="3" applyNumberFormat="1" applyFont="1" applyBorder="1" applyAlignment="1"/>
    <xf numFmtId="44" fontId="6" fillId="4" borderId="3" xfId="4" applyNumberFormat="1" applyFont="1" applyBorder="1" applyAlignment="1">
      <alignment horizontal="center"/>
    </xf>
    <xf numFmtId="0" fontId="4" fillId="3" borderId="1" xfId="3" applyFont="1" applyBorder="1" applyAlignment="1"/>
    <xf numFmtId="44" fontId="6" fillId="4" borderId="1" xfId="4" applyNumberFormat="1" applyFont="1" applyBorder="1" applyAlignment="1">
      <alignment horizontal="center"/>
    </xf>
  </cellXfs>
  <cellStyles count="5">
    <cellStyle name="40% - Énfasis2" xfId="2" builtinId="35"/>
    <cellStyle name="40% - Énfasis5" xfId="3" builtinId="47"/>
    <cellStyle name="60% - Énfasis4" xfId="4" builtinId="44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studiante" refreshedDate="40513.67474652778" createdVersion="3" refreshedVersion="3" minRefreshableVersion="3" recordCount="25">
  <cacheSource type="worksheet">
    <worksheetSource ref="A3:J32" sheet="COTIZACION"/>
  </cacheSource>
  <cacheFields count="10">
    <cacheField name="#" numFmtId="0">
      <sharedItems containsSemiMixedTypes="0" containsString="0" containsNumber="1" containsInteger="1" minValue="1" maxValue="25"/>
    </cacheField>
    <cacheField name="EMPRESA" numFmtId="0">
      <sharedItems count="5">
        <s v="COCHEZ Y CIA."/>
        <s v="DOIT CENTER"/>
        <s v="FRANKLIN JURADO S.A."/>
        <s v="LA CASA DEL CONSTRUCTOR"/>
        <s v="NOVEY"/>
      </sharedItems>
    </cacheField>
    <cacheField name="ARTICULO" numFmtId="0">
      <sharedItems count="5">
        <s v="Sacos de Cemento Gris"/>
        <s v="Bloques de 4&quot;"/>
        <s v="Varillas de acero 3/4&quot;"/>
        <s v="Puerta de entrada"/>
        <s v="Ventanas de Persianas"/>
      </sharedItems>
    </cacheField>
    <cacheField name="CANTIDAD" numFmtId="0">
      <sharedItems containsSemiMixedTypes="0" containsString="0" containsNumber="1" containsInteger="1" minValue="1" maxValue="700"/>
    </cacheField>
    <cacheField name="PRECIO &#10;UNITARIO" numFmtId="44">
      <sharedItems containsSemiMixedTypes="0" containsString="0" containsNumber="1" minValue="0.5" maxValue="75"/>
    </cacheField>
    <cacheField name="SUB.TOTAL" numFmtId="44">
      <sharedItems containsSemiMixedTypes="0" containsString="0" containsNumber="1" minValue="38" maxValue="455"/>
    </cacheField>
    <cacheField name="DESCUENTO" numFmtId="0">
      <sharedItems containsString="0" containsBlank="1" containsNumber="1" minValue="0.02" maxValue="0.15"/>
    </cacheField>
    <cacheField name="PRECIO &#10;TOTAL" numFmtId="44">
      <sharedItems containsSemiMixedTypes="0" containsString="0" containsNumber="1" minValue="34.200000000000003" maxValue="420"/>
    </cacheField>
    <cacheField name="VÁLIDO HASTA " numFmtId="0">
      <sharedItems/>
    </cacheField>
    <cacheField name="TOTAL POE EMPRESA" numFmtId="44">
      <sharedItems containsString="0" containsBlank="1" containsNumber="1" minValue="776.76250000000005" maxValue="916.8000000000000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n v="1"/>
    <x v="0"/>
    <x v="0"/>
    <n v="15"/>
    <n v="10.5"/>
    <n v="157.5"/>
    <m/>
    <n v="157.5"/>
    <s v="30 DIAS"/>
    <n v="915.05"/>
  </r>
  <r>
    <n v="2"/>
    <x v="0"/>
    <x v="1"/>
    <n v="700"/>
    <n v="0.65"/>
    <n v="455"/>
    <n v="0.15"/>
    <n v="386.75"/>
    <s v="30 DIAS"/>
    <m/>
  </r>
  <r>
    <n v="3"/>
    <x v="0"/>
    <x v="2"/>
    <n v="7"/>
    <n v="30"/>
    <n v="210"/>
    <n v="0.02"/>
    <n v="205.8"/>
    <s v="30 DIAS"/>
    <m/>
  </r>
  <r>
    <n v="4"/>
    <x v="0"/>
    <x v="3"/>
    <n v="1"/>
    <n v="75"/>
    <n v="75"/>
    <m/>
    <n v="75"/>
    <s v="30 DIAS"/>
    <m/>
  </r>
  <r>
    <n v="5"/>
    <x v="0"/>
    <x v="4"/>
    <n v="2"/>
    <n v="50"/>
    <n v="100"/>
    <n v="0.1"/>
    <n v="90"/>
    <s v="30 DIAS"/>
    <m/>
  </r>
  <r>
    <n v="6"/>
    <x v="1"/>
    <x v="0"/>
    <n v="15"/>
    <n v="10.25"/>
    <n v="153.75"/>
    <n v="0.03"/>
    <n v="149.13749999999999"/>
    <s v="7 DIAS"/>
    <n v="875.58750000000009"/>
  </r>
  <r>
    <n v="7"/>
    <x v="1"/>
    <x v="1"/>
    <n v="700"/>
    <n v="0.65"/>
    <n v="455"/>
    <n v="0.1"/>
    <n v="409.5"/>
    <s v="7 DIAS"/>
    <m/>
  </r>
  <r>
    <n v="8"/>
    <x v="1"/>
    <x v="2"/>
    <n v="7"/>
    <n v="35"/>
    <n v="245"/>
    <n v="0.05"/>
    <n v="232.75"/>
    <s v="7 DIAS"/>
    <m/>
  </r>
  <r>
    <n v="9"/>
    <x v="1"/>
    <x v="3"/>
    <n v="1"/>
    <n v="50"/>
    <n v="50"/>
    <m/>
    <n v="50"/>
    <s v="7 DIAS"/>
    <m/>
  </r>
  <r>
    <n v="10"/>
    <x v="1"/>
    <x v="4"/>
    <n v="2"/>
    <n v="19"/>
    <n v="38"/>
    <n v="0.1"/>
    <n v="34.200000000000003"/>
    <s v="7 DIAS"/>
    <m/>
  </r>
  <r>
    <n v="11"/>
    <x v="2"/>
    <x v="0"/>
    <n v="15"/>
    <n v="9.4"/>
    <n v="141"/>
    <n v="0.1"/>
    <n v="126.9"/>
    <s v="15 DIAS"/>
    <n v="878.3"/>
  </r>
  <r>
    <n v="12"/>
    <x v="2"/>
    <x v="1"/>
    <n v="700"/>
    <n v="0.6"/>
    <n v="420"/>
    <m/>
    <n v="420"/>
    <s v="15 DIAS"/>
    <m/>
  </r>
  <r>
    <n v="13"/>
    <x v="2"/>
    <x v="2"/>
    <n v="7"/>
    <n v="28"/>
    <n v="196"/>
    <n v="0.1"/>
    <n v="176.4"/>
    <s v="15 DIAS"/>
    <m/>
  </r>
  <r>
    <n v="14"/>
    <x v="2"/>
    <x v="3"/>
    <n v="1"/>
    <n v="65"/>
    <n v="65"/>
    <m/>
    <n v="65"/>
    <s v="15 DIAS"/>
    <m/>
  </r>
  <r>
    <n v="15"/>
    <x v="2"/>
    <x v="4"/>
    <n v="2"/>
    <n v="45"/>
    <n v="90"/>
    <m/>
    <n v="90"/>
    <s v="15 DIAS"/>
    <m/>
  </r>
  <r>
    <n v="16"/>
    <x v="3"/>
    <x v="0"/>
    <n v="15"/>
    <n v="9.35"/>
    <n v="140.25"/>
    <n v="0.15"/>
    <n v="119.21250000000001"/>
    <s v="15 DIAS"/>
    <n v="776.76250000000005"/>
  </r>
  <r>
    <n v="17"/>
    <x v="3"/>
    <x v="1"/>
    <n v="700"/>
    <n v="0.5"/>
    <n v="350"/>
    <n v="0.05"/>
    <n v="332.5"/>
    <s v="15 DIAS"/>
    <m/>
  </r>
  <r>
    <n v="18"/>
    <x v="3"/>
    <x v="2"/>
    <n v="7"/>
    <n v="27"/>
    <n v="189"/>
    <n v="0.05"/>
    <n v="179.55"/>
    <s v="15 DIAS"/>
    <m/>
  </r>
  <r>
    <n v="19"/>
    <x v="3"/>
    <x v="3"/>
    <n v="1"/>
    <n v="60"/>
    <n v="60"/>
    <m/>
    <n v="60"/>
    <s v="15 DIAS"/>
    <m/>
  </r>
  <r>
    <n v="20"/>
    <x v="3"/>
    <x v="4"/>
    <n v="2"/>
    <n v="45"/>
    <n v="90"/>
    <n v="0.05"/>
    <n v="85.5"/>
    <s v="15 DIAS"/>
    <m/>
  </r>
  <r>
    <n v="21"/>
    <x v="4"/>
    <x v="0"/>
    <n v="15"/>
    <n v="10"/>
    <n v="150"/>
    <n v="0.05"/>
    <n v="142.5"/>
    <s v="30 DIAS"/>
    <n v="916.80000000000007"/>
  </r>
  <r>
    <n v="22"/>
    <x v="4"/>
    <x v="1"/>
    <n v="700"/>
    <n v="0.63"/>
    <n v="441"/>
    <n v="0.05"/>
    <n v="418.95"/>
    <s v="30 DIAS"/>
    <m/>
  </r>
  <r>
    <n v="23"/>
    <x v="4"/>
    <x v="2"/>
    <n v="7"/>
    <n v="29"/>
    <n v="203"/>
    <n v="0.05"/>
    <n v="192.85"/>
    <s v="30 DIAS"/>
    <m/>
  </r>
  <r>
    <n v="24"/>
    <x v="4"/>
    <x v="3"/>
    <n v="1"/>
    <n v="70"/>
    <n v="70"/>
    <n v="0.05"/>
    <n v="66.5"/>
    <s v="30 DIAS"/>
    <m/>
  </r>
  <r>
    <n v="25"/>
    <x v="4"/>
    <x v="4"/>
    <n v="2"/>
    <n v="48"/>
    <n v="96"/>
    <m/>
    <n v="96"/>
    <s v="30 DIAS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34" firstHeaderRow="1" firstDataRow="1" firstDataCol="1"/>
  <pivotFields count="10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6">
        <item x="1"/>
        <item x="3"/>
        <item x="0"/>
        <item x="2"/>
        <item x="4"/>
        <item t="default"/>
      </items>
    </pivotField>
    <pivotField showAll="0"/>
    <pivotField numFmtId="44" showAll="0"/>
    <pivotField numFmtId="44" showAll="0"/>
    <pivotField showAll="0"/>
    <pivotField dataField="1" numFmtId="44" showAll="0"/>
    <pivotField showAll="0"/>
    <pivotField showAll="0"/>
  </pivotFields>
  <rowFields count="2">
    <field x="1"/>
    <field x="2"/>
  </rowFields>
  <rowItems count="31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uma de PRECIO &#10;TOTAL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4"/>
  <sheetViews>
    <sheetView workbookViewId="0">
      <selection activeCell="A3" sqref="A3"/>
    </sheetView>
  </sheetViews>
  <sheetFormatPr baseColWidth="10" defaultRowHeight="15"/>
  <cols>
    <col min="1" max="1" width="27.7109375" bestFit="1" customWidth="1"/>
    <col min="2" max="2" width="22.85546875" bestFit="1" customWidth="1"/>
  </cols>
  <sheetData>
    <row r="3" spans="1:2">
      <c r="A3" s="18" t="s">
        <v>23</v>
      </c>
      <c r="B3" t="s">
        <v>25</v>
      </c>
    </row>
    <row r="4" spans="1:2">
      <c r="A4" s="19" t="s">
        <v>9</v>
      </c>
      <c r="B4" s="21">
        <v>915.05</v>
      </c>
    </row>
    <row r="5" spans="1:2">
      <c r="A5" s="20" t="s">
        <v>16</v>
      </c>
      <c r="B5" s="21">
        <v>386.75</v>
      </c>
    </row>
    <row r="6" spans="1:2">
      <c r="A6" s="20" t="s">
        <v>18</v>
      </c>
      <c r="B6" s="21">
        <v>75</v>
      </c>
    </row>
    <row r="7" spans="1:2">
      <c r="A7" s="20" t="s">
        <v>10</v>
      </c>
      <c r="B7" s="21">
        <v>157.5</v>
      </c>
    </row>
    <row r="8" spans="1:2">
      <c r="A8" s="20" t="s">
        <v>17</v>
      </c>
      <c r="B8" s="21">
        <v>205.8</v>
      </c>
    </row>
    <row r="9" spans="1:2">
      <c r="A9" s="20" t="s">
        <v>19</v>
      </c>
      <c r="B9" s="21">
        <v>90</v>
      </c>
    </row>
    <row r="10" spans="1:2">
      <c r="A10" s="19" t="s">
        <v>14</v>
      </c>
      <c r="B10" s="21">
        <v>875.58750000000009</v>
      </c>
    </row>
    <row r="11" spans="1:2">
      <c r="A11" s="20" t="s">
        <v>16</v>
      </c>
      <c r="B11" s="21">
        <v>409.5</v>
      </c>
    </row>
    <row r="12" spans="1:2">
      <c r="A12" s="20" t="s">
        <v>18</v>
      </c>
      <c r="B12" s="21">
        <v>50</v>
      </c>
    </row>
    <row r="13" spans="1:2">
      <c r="A13" s="20" t="s">
        <v>10</v>
      </c>
      <c r="B13" s="21">
        <v>149.13749999999999</v>
      </c>
    </row>
    <row r="14" spans="1:2">
      <c r="A14" s="20" t="s">
        <v>17</v>
      </c>
      <c r="B14" s="21">
        <v>232.75</v>
      </c>
    </row>
    <row r="15" spans="1:2">
      <c r="A15" s="20" t="s">
        <v>19</v>
      </c>
      <c r="B15" s="21">
        <v>34.200000000000003</v>
      </c>
    </row>
    <row r="16" spans="1:2">
      <c r="A16" s="19" t="s">
        <v>11</v>
      </c>
      <c r="B16" s="21">
        <v>878.3</v>
      </c>
    </row>
    <row r="17" spans="1:2">
      <c r="A17" s="20" t="s">
        <v>16</v>
      </c>
      <c r="B17" s="21">
        <v>420</v>
      </c>
    </row>
    <row r="18" spans="1:2">
      <c r="A18" s="20" t="s">
        <v>18</v>
      </c>
      <c r="B18" s="21">
        <v>65</v>
      </c>
    </row>
    <row r="19" spans="1:2">
      <c r="A19" s="20" t="s">
        <v>10</v>
      </c>
      <c r="B19" s="21">
        <v>126.9</v>
      </c>
    </row>
    <row r="20" spans="1:2">
      <c r="A20" s="20" t="s">
        <v>17</v>
      </c>
      <c r="B20" s="21">
        <v>176.4</v>
      </c>
    </row>
    <row r="21" spans="1:2">
      <c r="A21" s="20" t="s">
        <v>19</v>
      </c>
      <c r="B21" s="21">
        <v>90</v>
      </c>
    </row>
    <row r="22" spans="1:2">
      <c r="A22" s="19" t="s">
        <v>15</v>
      </c>
      <c r="B22" s="21">
        <v>776.76250000000005</v>
      </c>
    </row>
    <row r="23" spans="1:2">
      <c r="A23" s="20" t="s">
        <v>16</v>
      </c>
      <c r="B23" s="21">
        <v>332.5</v>
      </c>
    </row>
    <row r="24" spans="1:2">
      <c r="A24" s="20" t="s">
        <v>18</v>
      </c>
      <c r="B24" s="21">
        <v>60</v>
      </c>
    </row>
    <row r="25" spans="1:2">
      <c r="A25" s="20" t="s">
        <v>10</v>
      </c>
      <c r="B25" s="21">
        <v>119.21250000000001</v>
      </c>
    </row>
    <row r="26" spans="1:2">
      <c r="A26" s="20" t="s">
        <v>17</v>
      </c>
      <c r="B26" s="21">
        <v>179.55</v>
      </c>
    </row>
    <row r="27" spans="1:2">
      <c r="A27" s="20" t="s">
        <v>19</v>
      </c>
      <c r="B27" s="21">
        <v>85.5</v>
      </c>
    </row>
    <row r="28" spans="1:2">
      <c r="A28" s="19" t="s">
        <v>13</v>
      </c>
      <c r="B28" s="21">
        <v>916.80000000000007</v>
      </c>
    </row>
    <row r="29" spans="1:2">
      <c r="A29" s="20" t="s">
        <v>16</v>
      </c>
      <c r="B29" s="21">
        <v>418.95</v>
      </c>
    </row>
    <row r="30" spans="1:2">
      <c r="A30" s="20" t="s">
        <v>18</v>
      </c>
      <c r="B30" s="21">
        <v>66.5</v>
      </c>
    </row>
    <row r="31" spans="1:2">
      <c r="A31" s="20" t="s">
        <v>10</v>
      </c>
      <c r="B31" s="21">
        <v>142.5</v>
      </c>
    </row>
    <row r="32" spans="1:2">
      <c r="A32" s="20" t="s">
        <v>17</v>
      </c>
      <c r="B32" s="21">
        <v>192.85</v>
      </c>
    </row>
    <row r="33" spans="1:2">
      <c r="A33" s="20" t="s">
        <v>19</v>
      </c>
      <c r="B33" s="21">
        <v>96</v>
      </c>
    </row>
    <row r="34" spans="1:2">
      <c r="A34" s="19" t="s">
        <v>24</v>
      </c>
      <c r="B34" s="21">
        <v>4362.5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J3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6" sqref="B36"/>
    </sheetView>
  </sheetViews>
  <sheetFormatPr baseColWidth="10" defaultRowHeight="15" outlineLevelRow="2"/>
  <cols>
    <col min="1" max="1" width="30.42578125" customWidth="1"/>
    <col min="2" max="2" width="28.85546875" customWidth="1"/>
    <col min="3" max="3" width="23.7109375" customWidth="1"/>
    <col min="4" max="4" width="10.85546875" customWidth="1"/>
    <col min="5" max="6" width="12.42578125" style="1" customWidth="1"/>
    <col min="7" max="7" width="10.7109375" customWidth="1"/>
    <col min="8" max="8" width="13.140625" customWidth="1"/>
    <col min="9" max="9" width="15.5703125" customWidth="1"/>
    <col min="10" max="10" width="19.85546875" customWidth="1"/>
  </cols>
  <sheetData>
    <row r="1" spans="1:10" ht="18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6"/>
    </row>
    <row r="2" spans="1:10">
      <c r="A2" s="4"/>
      <c r="B2" s="4"/>
      <c r="C2" s="4"/>
      <c r="D2" s="4"/>
      <c r="E2" s="5"/>
      <c r="F2" s="5"/>
      <c r="G2" s="4"/>
      <c r="H2" s="4"/>
      <c r="I2" s="4"/>
      <c r="J2" s="4"/>
    </row>
    <row r="3" spans="1:10" ht="30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12</v>
      </c>
      <c r="G3" s="6" t="s">
        <v>6</v>
      </c>
      <c r="H3" s="7" t="s">
        <v>7</v>
      </c>
      <c r="I3" s="6" t="s">
        <v>8</v>
      </c>
      <c r="J3" s="28" t="s">
        <v>26</v>
      </c>
    </row>
    <row r="4" spans="1:10" outlineLevel="2">
      <c r="A4" s="2">
        <v>1</v>
      </c>
      <c r="B4" s="3" t="s">
        <v>9</v>
      </c>
      <c r="C4" s="8" t="s">
        <v>10</v>
      </c>
      <c r="D4" s="11">
        <v>15</v>
      </c>
      <c r="E4" s="12">
        <v>10.5</v>
      </c>
      <c r="F4" s="12">
        <f t="shared" ref="F4:F32" si="0">E4*D4</f>
        <v>157.5</v>
      </c>
      <c r="G4" s="11"/>
      <c r="H4" s="12">
        <f>E4*D4</f>
        <v>157.5</v>
      </c>
      <c r="I4" s="8" t="s">
        <v>20</v>
      </c>
      <c r="J4" s="22">
        <f>SUM(H4:H8)</f>
        <v>915.05</v>
      </c>
    </row>
    <row r="5" spans="1:10" outlineLevel="2">
      <c r="A5" s="2">
        <v>2</v>
      </c>
      <c r="B5" s="3" t="s">
        <v>9</v>
      </c>
      <c r="C5" s="8" t="s">
        <v>16</v>
      </c>
      <c r="D5" s="11">
        <v>700</v>
      </c>
      <c r="E5" s="14">
        <v>0.65</v>
      </c>
      <c r="F5" s="12">
        <f t="shared" si="0"/>
        <v>455</v>
      </c>
      <c r="G5" s="13">
        <v>0.15</v>
      </c>
      <c r="H5" s="12">
        <f t="shared" ref="H5:H32" si="1">F5-(F5*G5)</f>
        <v>386.75</v>
      </c>
      <c r="I5" s="8" t="s">
        <v>20</v>
      </c>
      <c r="J5" s="23"/>
    </row>
    <row r="6" spans="1:10" outlineLevel="2">
      <c r="A6" s="2">
        <v>3</v>
      </c>
      <c r="B6" s="3" t="s">
        <v>9</v>
      </c>
      <c r="C6" s="8" t="s">
        <v>17</v>
      </c>
      <c r="D6" s="11">
        <v>7</v>
      </c>
      <c r="E6" s="15">
        <v>30</v>
      </c>
      <c r="F6" s="12">
        <f t="shared" si="0"/>
        <v>210</v>
      </c>
      <c r="G6" s="13">
        <v>0.02</v>
      </c>
      <c r="H6" s="12">
        <f t="shared" si="1"/>
        <v>205.8</v>
      </c>
      <c r="I6" s="8" t="s">
        <v>20</v>
      </c>
      <c r="J6" s="23"/>
    </row>
    <row r="7" spans="1:10" outlineLevel="2">
      <c r="A7" s="2">
        <v>4</v>
      </c>
      <c r="B7" s="3" t="s">
        <v>9</v>
      </c>
      <c r="C7" s="8" t="s">
        <v>18</v>
      </c>
      <c r="D7" s="11">
        <v>1</v>
      </c>
      <c r="E7" s="14">
        <v>75</v>
      </c>
      <c r="F7" s="12">
        <f t="shared" si="0"/>
        <v>75</v>
      </c>
      <c r="G7" s="11"/>
      <c r="H7" s="12">
        <f t="shared" si="1"/>
        <v>75</v>
      </c>
      <c r="I7" s="8" t="s">
        <v>20</v>
      </c>
      <c r="J7" s="23"/>
    </row>
    <row r="8" spans="1:10" outlineLevel="2">
      <c r="A8" s="2">
        <v>5</v>
      </c>
      <c r="B8" s="3" t="s">
        <v>9</v>
      </c>
      <c r="C8" s="8" t="s">
        <v>19</v>
      </c>
      <c r="D8" s="3">
        <v>2</v>
      </c>
      <c r="E8" s="9">
        <v>50</v>
      </c>
      <c r="F8" s="12">
        <f t="shared" si="0"/>
        <v>100</v>
      </c>
      <c r="G8" s="10">
        <v>0.1</v>
      </c>
      <c r="H8" s="12">
        <f t="shared" si="1"/>
        <v>90</v>
      </c>
      <c r="I8" s="8" t="s">
        <v>20</v>
      </c>
      <c r="J8" s="24"/>
    </row>
    <row r="9" spans="1:10" outlineLevel="1">
      <c r="A9" s="30" t="s">
        <v>27</v>
      </c>
      <c r="B9" s="3">
        <f>SUBTOTAL(9,B4:B8)</f>
        <v>0</v>
      </c>
      <c r="C9" s="8"/>
      <c r="D9" s="3"/>
      <c r="E9" s="9"/>
      <c r="F9" s="12">
        <f>SUBTOTAL(9,F4:F8)</f>
        <v>997.5</v>
      </c>
      <c r="G9" s="10"/>
      <c r="H9" s="12"/>
      <c r="I9" s="8"/>
      <c r="J9" s="29">
        <f>SUBTOTAL(9,J4:J8)</f>
        <v>915.05</v>
      </c>
    </row>
    <row r="10" spans="1:10" outlineLevel="2">
      <c r="A10" s="2">
        <v>6</v>
      </c>
      <c r="B10" s="3" t="s">
        <v>14</v>
      </c>
      <c r="C10" s="3" t="s">
        <v>10</v>
      </c>
      <c r="D10" s="11">
        <v>15</v>
      </c>
      <c r="E10" s="12">
        <v>10.25</v>
      </c>
      <c r="F10" s="12">
        <f t="shared" si="0"/>
        <v>153.75</v>
      </c>
      <c r="G10" s="13">
        <v>0.03</v>
      </c>
      <c r="H10" s="12">
        <f t="shared" si="1"/>
        <v>149.13749999999999</v>
      </c>
      <c r="I10" s="8" t="s">
        <v>21</v>
      </c>
      <c r="J10" s="25">
        <f>SUM(H10:H14)</f>
        <v>875.58750000000009</v>
      </c>
    </row>
    <row r="11" spans="1:10" outlineLevel="2">
      <c r="A11" s="2">
        <v>7</v>
      </c>
      <c r="B11" s="3" t="s">
        <v>14</v>
      </c>
      <c r="C11" s="8" t="s">
        <v>16</v>
      </c>
      <c r="D11" s="11">
        <v>700</v>
      </c>
      <c r="E11" s="14">
        <v>0.65</v>
      </c>
      <c r="F11" s="12">
        <f t="shared" si="0"/>
        <v>455</v>
      </c>
      <c r="G11" s="13">
        <v>0.1</v>
      </c>
      <c r="H11" s="12">
        <f t="shared" si="1"/>
        <v>409.5</v>
      </c>
      <c r="I11" s="8" t="s">
        <v>21</v>
      </c>
      <c r="J11" s="26"/>
    </row>
    <row r="12" spans="1:10" outlineLevel="2">
      <c r="A12" s="2">
        <v>8</v>
      </c>
      <c r="B12" s="3" t="s">
        <v>14</v>
      </c>
      <c r="C12" s="8" t="s">
        <v>17</v>
      </c>
      <c r="D12" s="11">
        <v>7</v>
      </c>
      <c r="E12" s="14">
        <v>35</v>
      </c>
      <c r="F12" s="12">
        <f t="shared" si="0"/>
        <v>245</v>
      </c>
      <c r="G12" s="13">
        <v>0.05</v>
      </c>
      <c r="H12" s="12">
        <f t="shared" si="1"/>
        <v>232.75</v>
      </c>
      <c r="I12" s="8" t="s">
        <v>21</v>
      </c>
      <c r="J12" s="26"/>
    </row>
    <row r="13" spans="1:10" outlineLevel="2">
      <c r="A13" s="2">
        <v>9</v>
      </c>
      <c r="B13" s="3" t="s">
        <v>14</v>
      </c>
      <c r="C13" s="8" t="s">
        <v>18</v>
      </c>
      <c r="D13" s="11">
        <v>1</v>
      </c>
      <c r="E13" s="14">
        <v>50</v>
      </c>
      <c r="F13" s="12">
        <f t="shared" si="0"/>
        <v>50</v>
      </c>
      <c r="G13" s="11"/>
      <c r="H13" s="12">
        <f t="shared" si="1"/>
        <v>50</v>
      </c>
      <c r="I13" s="8" t="s">
        <v>21</v>
      </c>
      <c r="J13" s="26"/>
    </row>
    <row r="14" spans="1:10" outlineLevel="2">
      <c r="A14" s="2">
        <v>10</v>
      </c>
      <c r="B14" s="3" t="s">
        <v>14</v>
      </c>
      <c r="C14" s="8" t="s">
        <v>19</v>
      </c>
      <c r="D14" s="3">
        <v>2</v>
      </c>
      <c r="E14" s="9">
        <v>19</v>
      </c>
      <c r="F14" s="12">
        <f t="shared" si="0"/>
        <v>38</v>
      </c>
      <c r="G14" s="10">
        <v>0.1</v>
      </c>
      <c r="H14" s="12">
        <f t="shared" si="1"/>
        <v>34.200000000000003</v>
      </c>
      <c r="I14" s="8" t="s">
        <v>21</v>
      </c>
      <c r="J14" s="27"/>
    </row>
    <row r="15" spans="1:10" outlineLevel="1">
      <c r="A15" s="32" t="s">
        <v>28</v>
      </c>
      <c r="B15" s="3">
        <f>SUBTOTAL(9,B10:B14)</f>
        <v>0</v>
      </c>
      <c r="C15" s="8"/>
      <c r="D15" s="3"/>
      <c r="E15" s="9"/>
      <c r="F15" s="12">
        <f>SUBTOTAL(9,F10:F14)</f>
        <v>941.75</v>
      </c>
      <c r="G15" s="10"/>
      <c r="H15" s="12"/>
      <c r="I15" s="8"/>
      <c r="J15" s="31">
        <f>SUBTOTAL(9,J10:J14)</f>
        <v>875.58750000000009</v>
      </c>
    </row>
    <row r="16" spans="1:10" outlineLevel="2">
      <c r="A16" s="2">
        <v>11</v>
      </c>
      <c r="B16" s="3" t="s">
        <v>11</v>
      </c>
      <c r="C16" s="3" t="s">
        <v>10</v>
      </c>
      <c r="D16" s="11">
        <v>15</v>
      </c>
      <c r="E16" s="12">
        <v>9.4</v>
      </c>
      <c r="F16" s="12">
        <f t="shared" si="0"/>
        <v>141</v>
      </c>
      <c r="G16" s="13">
        <v>0.1</v>
      </c>
      <c r="H16" s="12">
        <f t="shared" si="1"/>
        <v>126.9</v>
      </c>
      <c r="I16" s="8" t="s">
        <v>22</v>
      </c>
      <c r="J16" s="25">
        <f>SUM(H16:H20)</f>
        <v>878.3</v>
      </c>
    </row>
    <row r="17" spans="1:10" outlineLevel="2">
      <c r="A17" s="2">
        <v>12</v>
      </c>
      <c r="B17" s="3" t="s">
        <v>11</v>
      </c>
      <c r="C17" s="8" t="s">
        <v>16</v>
      </c>
      <c r="D17" s="11">
        <v>700</v>
      </c>
      <c r="E17" s="14">
        <v>0.6</v>
      </c>
      <c r="F17" s="12">
        <f t="shared" si="0"/>
        <v>420</v>
      </c>
      <c r="G17" s="11"/>
      <c r="H17" s="12">
        <f t="shared" si="1"/>
        <v>420</v>
      </c>
      <c r="I17" s="8" t="s">
        <v>22</v>
      </c>
      <c r="J17" s="26"/>
    </row>
    <row r="18" spans="1:10" outlineLevel="2">
      <c r="A18" s="2">
        <v>13</v>
      </c>
      <c r="B18" s="3" t="s">
        <v>11</v>
      </c>
      <c r="C18" s="8" t="s">
        <v>17</v>
      </c>
      <c r="D18" s="11">
        <v>7</v>
      </c>
      <c r="E18" s="14">
        <v>28</v>
      </c>
      <c r="F18" s="12">
        <f t="shared" si="0"/>
        <v>196</v>
      </c>
      <c r="G18" s="13">
        <v>0.1</v>
      </c>
      <c r="H18" s="12">
        <f t="shared" si="1"/>
        <v>176.4</v>
      </c>
      <c r="I18" s="8" t="s">
        <v>22</v>
      </c>
      <c r="J18" s="26"/>
    </row>
    <row r="19" spans="1:10" outlineLevel="2">
      <c r="A19" s="2">
        <v>14</v>
      </c>
      <c r="B19" s="3" t="s">
        <v>11</v>
      </c>
      <c r="C19" s="8" t="s">
        <v>18</v>
      </c>
      <c r="D19" s="11">
        <v>1</v>
      </c>
      <c r="E19" s="14">
        <v>65</v>
      </c>
      <c r="F19" s="12">
        <f t="shared" si="0"/>
        <v>65</v>
      </c>
      <c r="G19" s="11"/>
      <c r="H19" s="12">
        <f t="shared" si="1"/>
        <v>65</v>
      </c>
      <c r="I19" s="8" t="s">
        <v>22</v>
      </c>
      <c r="J19" s="26"/>
    </row>
    <row r="20" spans="1:10" outlineLevel="2">
      <c r="A20" s="2">
        <v>15</v>
      </c>
      <c r="B20" s="3" t="s">
        <v>11</v>
      </c>
      <c r="C20" s="8" t="s">
        <v>19</v>
      </c>
      <c r="D20" s="3">
        <v>2</v>
      </c>
      <c r="E20" s="9">
        <v>45</v>
      </c>
      <c r="F20" s="12">
        <f t="shared" si="0"/>
        <v>90</v>
      </c>
      <c r="G20" s="3"/>
      <c r="H20" s="12">
        <f t="shared" si="1"/>
        <v>90</v>
      </c>
      <c r="I20" s="8" t="s">
        <v>22</v>
      </c>
      <c r="J20" s="27"/>
    </row>
    <row r="21" spans="1:10" outlineLevel="1">
      <c r="A21" s="32" t="s">
        <v>29</v>
      </c>
      <c r="B21" s="3">
        <f>SUBTOTAL(9,B16:B20)</f>
        <v>0</v>
      </c>
      <c r="C21" s="8"/>
      <c r="D21" s="3"/>
      <c r="E21" s="9"/>
      <c r="F21" s="12">
        <f>SUBTOTAL(9,F16:F20)</f>
        <v>912</v>
      </c>
      <c r="G21" s="3"/>
      <c r="H21" s="12"/>
      <c r="I21" s="8"/>
      <c r="J21" s="31">
        <f>SUBTOTAL(9,J16:J20)</f>
        <v>878.3</v>
      </c>
    </row>
    <row r="22" spans="1:10" outlineLevel="2">
      <c r="A22" s="2">
        <v>16</v>
      </c>
      <c r="B22" s="3" t="s">
        <v>15</v>
      </c>
      <c r="C22" s="3" t="s">
        <v>10</v>
      </c>
      <c r="D22" s="11">
        <v>15</v>
      </c>
      <c r="E22" s="12">
        <v>9.35</v>
      </c>
      <c r="F22" s="12">
        <f t="shared" si="0"/>
        <v>140.25</v>
      </c>
      <c r="G22" s="13">
        <v>0.15</v>
      </c>
      <c r="H22" s="12">
        <f t="shared" si="1"/>
        <v>119.21250000000001</v>
      </c>
      <c r="I22" s="8" t="s">
        <v>22</v>
      </c>
      <c r="J22" s="25">
        <f>SUM(H22:H26)</f>
        <v>776.76250000000005</v>
      </c>
    </row>
    <row r="23" spans="1:10" outlineLevel="2">
      <c r="A23" s="2">
        <v>17</v>
      </c>
      <c r="B23" s="3" t="s">
        <v>15</v>
      </c>
      <c r="C23" s="8" t="s">
        <v>16</v>
      </c>
      <c r="D23" s="11">
        <v>700</v>
      </c>
      <c r="E23" s="14">
        <v>0.5</v>
      </c>
      <c r="F23" s="12">
        <f t="shared" si="0"/>
        <v>350</v>
      </c>
      <c r="G23" s="13">
        <v>0.05</v>
      </c>
      <c r="H23" s="12">
        <f t="shared" si="1"/>
        <v>332.5</v>
      </c>
      <c r="I23" s="8" t="s">
        <v>22</v>
      </c>
      <c r="J23" s="26"/>
    </row>
    <row r="24" spans="1:10" outlineLevel="2">
      <c r="A24" s="2">
        <v>18</v>
      </c>
      <c r="B24" s="3" t="s">
        <v>15</v>
      </c>
      <c r="C24" s="8" t="s">
        <v>17</v>
      </c>
      <c r="D24" s="11">
        <v>7</v>
      </c>
      <c r="E24" s="14">
        <v>27</v>
      </c>
      <c r="F24" s="12">
        <f t="shared" si="0"/>
        <v>189</v>
      </c>
      <c r="G24" s="13">
        <v>0.05</v>
      </c>
      <c r="H24" s="12">
        <f t="shared" si="1"/>
        <v>179.55</v>
      </c>
      <c r="I24" s="8" t="s">
        <v>22</v>
      </c>
      <c r="J24" s="26"/>
    </row>
    <row r="25" spans="1:10" outlineLevel="2">
      <c r="A25" s="2">
        <v>19</v>
      </c>
      <c r="B25" s="3" t="s">
        <v>15</v>
      </c>
      <c r="C25" s="8" t="s">
        <v>18</v>
      </c>
      <c r="D25" s="11">
        <v>1</v>
      </c>
      <c r="E25" s="14">
        <v>60</v>
      </c>
      <c r="F25" s="12">
        <f t="shared" si="0"/>
        <v>60</v>
      </c>
      <c r="G25" s="11"/>
      <c r="H25" s="12">
        <f t="shared" si="1"/>
        <v>60</v>
      </c>
      <c r="I25" s="8" t="s">
        <v>22</v>
      </c>
      <c r="J25" s="26"/>
    </row>
    <row r="26" spans="1:10" outlineLevel="2">
      <c r="A26" s="2">
        <v>20</v>
      </c>
      <c r="B26" s="3" t="s">
        <v>15</v>
      </c>
      <c r="C26" s="8" t="s">
        <v>19</v>
      </c>
      <c r="D26" s="3">
        <v>2</v>
      </c>
      <c r="E26" s="9">
        <v>45</v>
      </c>
      <c r="F26" s="12">
        <f t="shared" si="0"/>
        <v>90</v>
      </c>
      <c r="G26" s="10">
        <v>0.05</v>
      </c>
      <c r="H26" s="12">
        <f t="shared" si="1"/>
        <v>85.5</v>
      </c>
      <c r="I26" s="8" t="s">
        <v>22</v>
      </c>
      <c r="J26" s="27"/>
    </row>
    <row r="27" spans="1:10" outlineLevel="1">
      <c r="A27" s="32" t="s">
        <v>30</v>
      </c>
      <c r="B27" s="3">
        <f>SUBTOTAL(9,B22:B26)</f>
        <v>0</v>
      </c>
      <c r="C27" s="8"/>
      <c r="D27" s="3"/>
      <c r="E27" s="9"/>
      <c r="F27" s="12">
        <f>SUBTOTAL(9,F22:F26)</f>
        <v>829.25</v>
      </c>
      <c r="G27" s="10"/>
      <c r="H27" s="12"/>
      <c r="I27" s="8"/>
      <c r="J27" s="31">
        <f>SUBTOTAL(9,J22:J26)</f>
        <v>776.76250000000005</v>
      </c>
    </row>
    <row r="28" spans="1:10" outlineLevel="2">
      <c r="A28" s="2">
        <v>21</v>
      </c>
      <c r="B28" s="3" t="s">
        <v>13</v>
      </c>
      <c r="C28" s="3" t="s">
        <v>10</v>
      </c>
      <c r="D28" s="11">
        <v>15</v>
      </c>
      <c r="E28" s="12">
        <v>10</v>
      </c>
      <c r="F28" s="12">
        <f t="shared" si="0"/>
        <v>150</v>
      </c>
      <c r="G28" s="13">
        <v>0.05</v>
      </c>
      <c r="H28" s="12">
        <f t="shared" si="1"/>
        <v>142.5</v>
      </c>
      <c r="I28" s="8" t="s">
        <v>20</v>
      </c>
      <c r="J28" s="25">
        <f>SUM(H28:H32)</f>
        <v>916.80000000000007</v>
      </c>
    </row>
    <row r="29" spans="1:10" outlineLevel="2">
      <c r="A29" s="2">
        <v>22</v>
      </c>
      <c r="B29" s="3" t="s">
        <v>13</v>
      </c>
      <c r="C29" s="8" t="s">
        <v>16</v>
      </c>
      <c r="D29" s="11">
        <v>700</v>
      </c>
      <c r="E29" s="14">
        <v>0.63</v>
      </c>
      <c r="F29" s="12">
        <f t="shared" si="0"/>
        <v>441</v>
      </c>
      <c r="G29" s="13">
        <v>0.05</v>
      </c>
      <c r="H29" s="12">
        <f t="shared" si="1"/>
        <v>418.95</v>
      </c>
      <c r="I29" s="8" t="s">
        <v>20</v>
      </c>
      <c r="J29" s="26"/>
    </row>
    <row r="30" spans="1:10" outlineLevel="2">
      <c r="A30" s="2">
        <v>23</v>
      </c>
      <c r="B30" s="3" t="s">
        <v>13</v>
      </c>
      <c r="C30" s="8" t="s">
        <v>17</v>
      </c>
      <c r="D30" s="11">
        <v>7</v>
      </c>
      <c r="E30" s="14">
        <v>29</v>
      </c>
      <c r="F30" s="12">
        <f t="shared" si="0"/>
        <v>203</v>
      </c>
      <c r="G30" s="13">
        <v>0.05</v>
      </c>
      <c r="H30" s="12">
        <f t="shared" si="1"/>
        <v>192.85</v>
      </c>
      <c r="I30" s="8" t="s">
        <v>20</v>
      </c>
      <c r="J30" s="26"/>
    </row>
    <row r="31" spans="1:10" outlineLevel="2">
      <c r="A31" s="2">
        <v>24</v>
      </c>
      <c r="B31" s="3" t="s">
        <v>13</v>
      </c>
      <c r="C31" s="8" t="s">
        <v>18</v>
      </c>
      <c r="D31" s="11">
        <v>1</v>
      </c>
      <c r="E31" s="14">
        <v>70</v>
      </c>
      <c r="F31" s="12">
        <f t="shared" si="0"/>
        <v>70</v>
      </c>
      <c r="G31" s="13">
        <v>0.05</v>
      </c>
      <c r="H31" s="12">
        <f t="shared" si="1"/>
        <v>66.5</v>
      </c>
      <c r="I31" s="8" t="s">
        <v>20</v>
      </c>
      <c r="J31" s="26"/>
    </row>
    <row r="32" spans="1:10" outlineLevel="2">
      <c r="A32" s="2">
        <v>25</v>
      </c>
      <c r="B32" s="3" t="s">
        <v>13</v>
      </c>
      <c r="C32" s="8" t="s">
        <v>19</v>
      </c>
      <c r="D32" s="3">
        <v>2</v>
      </c>
      <c r="E32" s="9">
        <v>48</v>
      </c>
      <c r="F32" s="12">
        <f t="shared" si="0"/>
        <v>96</v>
      </c>
      <c r="G32" s="3"/>
      <c r="H32" s="12">
        <f t="shared" si="1"/>
        <v>96</v>
      </c>
      <c r="I32" s="8" t="s">
        <v>20</v>
      </c>
      <c r="J32" s="27"/>
    </row>
    <row r="33" spans="1:10" outlineLevel="1">
      <c r="A33" s="32" t="s">
        <v>31</v>
      </c>
      <c r="B33" s="3">
        <f>SUBTOTAL(9,B28:B32)</f>
        <v>0</v>
      </c>
      <c r="C33" s="8"/>
      <c r="D33" s="3"/>
      <c r="E33" s="9"/>
      <c r="F33" s="12">
        <f>SUBTOTAL(9,F28:F32)</f>
        <v>960</v>
      </c>
      <c r="G33" s="3"/>
      <c r="H33" s="12"/>
      <c r="I33" s="8"/>
      <c r="J33" s="33">
        <f>SUBTOTAL(9,J28:J32)</f>
        <v>916.80000000000007</v>
      </c>
    </row>
    <row r="34" spans="1:10">
      <c r="A34" s="32" t="s">
        <v>24</v>
      </c>
      <c r="B34" s="3">
        <f>SUBTOTAL(9,B4:B32)</f>
        <v>0</v>
      </c>
      <c r="C34" s="8"/>
      <c r="D34" s="3"/>
      <c r="E34" s="9"/>
      <c r="F34" s="12">
        <f>SUBTOTAL(9,F4:F32)</f>
        <v>4640.5</v>
      </c>
      <c r="G34" s="3"/>
      <c r="H34" s="12"/>
      <c r="I34" s="8"/>
      <c r="J34" s="33">
        <f>SUBTOTAL(9,J4:J32)</f>
        <v>4362.5</v>
      </c>
    </row>
  </sheetData>
  <sortState ref="A4:I28">
    <sortCondition ref="B4"/>
  </sortState>
  <mergeCells count="6">
    <mergeCell ref="J16:J20"/>
    <mergeCell ref="J22:J26"/>
    <mergeCell ref="J28:J32"/>
    <mergeCell ref="A1:I1"/>
    <mergeCell ref="J4:J8"/>
    <mergeCell ref="J10:J14"/>
  </mergeCells>
  <printOptions horizontalCentered="1"/>
  <pageMargins left="0.19685039370078741" right="0.19685039370078741" top="0.74803149606299213" bottom="0.74803149606299213" header="0.31496062992125984" footer="0.31496062992125984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COTIZACION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cp:lastPrinted>2010-12-01T19:37:57Z</cp:lastPrinted>
  <dcterms:created xsi:type="dcterms:W3CDTF">2010-12-01T18:33:45Z</dcterms:created>
  <dcterms:modified xsi:type="dcterms:W3CDTF">2010-12-01T21:53:14Z</dcterms:modified>
</cp:coreProperties>
</file>