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Volumes/GoogleDrive/My Drive/Investor Relation/Earnings/Q1 FY 20/Website Financials/"/>
    </mc:Choice>
  </mc:AlternateContent>
  <xr:revisionPtr revIDLastSave="0" documentId="13_ncr:1_{660B25E8-96C3-634B-9D53-659FD577BE56}" xr6:coauthVersionLast="45" xr6:coauthVersionMax="45" xr10:uidLastSave="{00000000-0000-0000-0000-000000000000}"/>
  <bookViews>
    <workbookView xWindow="360" yWindow="460" windowWidth="50840" windowHeight="21840" xr2:uid="{00000000-000D-0000-FFFF-FFFF00000000}"/>
  </bookViews>
  <sheets>
    <sheet name="Income Statement" sheetId="3" r:id="rId1"/>
    <sheet name="Balance Sheet" sheetId="1" r:id="rId2"/>
    <sheet name="Cashflow" sheetId="4" r:id="rId3"/>
    <sheet name="Regional Information" sheetId="7" r:id="rId4"/>
  </sheets>
  <externalReferences>
    <externalReference r:id="rId5"/>
    <externalReference r:id="rId6"/>
    <externalReference r:id="rId7"/>
    <externalReference r:id="rId8"/>
    <externalReference r:id="rId9"/>
    <externalReference r:id="rId10"/>
  </externalReferences>
  <definedNames>
    <definedName name="_Col1" localSheetId="2">#REF!</definedName>
    <definedName name="_Col1" localSheetId="0">#REF!</definedName>
    <definedName name="_Col1" localSheetId="3">#REF!</definedName>
    <definedName name="_Col2" localSheetId="2">#REF!</definedName>
    <definedName name="_Col2" localSheetId="0">#REF!</definedName>
    <definedName name="_Col2" localSheetId="3">#REF!</definedName>
    <definedName name="A" localSheetId="2">#REF!</definedName>
    <definedName name="A" localSheetId="0">#REF!</definedName>
    <definedName name="A" localSheetId="3">#REF!</definedName>
    <definedName name="Adj" localSheetId="2">'[1]Revsum - trend'!#REF!</definedName>
    <definedName name="Adj" localSheetId="0">'[1]Revsum - trend'!#REF!</definedName>
    <definedName name="Adj" localSheetId="3">'[1]Revsum - trend'!#REF!</definedName>
    <definedName name="Adjustments" localSheetId="2">'[1]Revsum - trend'!#REF!</definedName>
    <definedName name="Adjustments" localSheetId="0">'[1]Revsum - trend'!#REF!</definedName>
    <definedName name="Adjustments" localSheetId="3">'[1]Revsum - trend'!#REF!</definedName>
    <definedName name="AdjustmentsQ" localSheetId="2">#REF!</definedName>
    <definedName name="AdjustmentsQ" localSheetId="0">#REF!</definedName>
    <definedName name="AdjustmentsQ" localSheetId="3">#REF!</definedName>
    <definedName name="Area" localSheetId="2">'[1]Revsum - trend'!#REF!</definedName>
    <definedName name="Area" localSheetId="0">'[1]Revsum - trend'!#REF!</definedName>
    <definedName name="Area" localSheetId="3">'[1]Revsum - trend'!#REF!</definedName>
    <definedName name="AreaQ" localSheetId="2">#REF!</definedName>
    <definedName name="AreaQ" localSheetId="0">#REF!</definedName>
    <definedName name="AreaQ" localSheetId="3">#REF!</definedName>
    <definedName name="AS2DocOpenMode" hidden="1">"AS2DocumentEdit"</definedName>
    <definedName name="AuditLI" localSheetId="0">#REF!</definedName>
    <definedName name="AuditLI" localSheetId="3">#REF!</definedName>
    <definedName name="AuditSP" localSheetId="0">#REF!</definedName>
    <definedName name="AuditSP" localSheetId="3">#REF!</definedName>
    <definedName name="BAKER" localSheetId="2">'[2]May 96'!#REF!</definedName>
    <definedName name="BAKER" localSheetId="0">'[2]May 96'!#REF!</definedName>
    <definedName name="BAKER" localSheetId="3">'[2]May 96'!#REF!</definedName>
    <definedName name="BAL" localSheetId="2">'[2]May 96'!#REF!</definedName>
    <definedName name="BAL" localSheetId="0">'[2]May 96'!#REF!</definedName>
    <definedName name="BAL" localSheetId="3">'[2]May 96'!#REF!</definedName>
    <definedName name="BalSheet" localSheetId="2" hidden="1">{"closed",#N/A,FALSE,"Consolidated Products - Budget";"expanded",#N/A,FALSE,"Consolidated Products - Budget"}</definedName>
    <definedName name="BalSheet" localSheetId="0" hidden="1">{"closed",#N/A,FALSE,"Consolidated Products - Budget";"expanded",#N/A,FALSE,"Consolidated Products - Budget"}</definedName>
    <definedName name="BalSheet" localSheetId="3" hidden="1">{"closed",#N/A,FALSE,"Consolidated Products - Budget";"expanded",#N/A,FALSE,"Consolidated Products - Budget"}</definedName>
    <definedName name="BalSheet" hidden="1">{"closed",#N/A,FALSE,"Consolidated Products - Budget";"expanded",#N/A,FALSE,"Consolidated Products - Budget"}</definedName>
    <definedName name="BS" localSheetId="2" hidden="1">{"closed",#N/A,FALSE,"Consolidated Products - Budget";"expanded",#N/A,FALSE,"Consolidated Products - Budget"}</definedName>
    <definedName name="BS" localSheetId="0" hidden="1">{"closed",#N/A,FALSE,"Consolidated Products - Budget";"expanded",#N/A,FALSE,"Consolidated Products - Budget"}</definedName>
    <definedName name="BS" localSheetId="3" hidden="1">{"closed",#N/A,FALSE,"Consolidated Products - Budget";"expanded",#N/A,FALSE,"Consolidated Products - Budget"}</definedName>
    <definedName name="BS" hidden="1">{"closed",#N/A,FALSE,"Consolidated Products - Budget";"expanded",#N/A,FALSE,"Consolidated Products - Budget"}</definedName>
    <definedName name="BusinessName" localSheetId="2">'[1]Revsum - trend'!#REF!</definedName>
    <definedName name="BusinessName" localSheetId="0">'[1]Revsum - trend'!#REF!</definedName>
    <definedName name="BusinessName" localSheetId="3">'[1]Revsum - trend'!#REF!</definedName>
    <definedName name="BusinessNameQ" localSheetId="0">#REF!</definedName>
    <definedName name="BusinessNameQ" localSheetId="3">#REF!</definedName>
    <definedName name="BusinessSummaryName" localSheetId="2">'[1]Revsum - trend'!#REF!</definedName>
    <definedName name="BusinessSummaryName" localSheetId="0">'[1]Revsum - trend'!#REF!</definedName>
    <definedName name="BusinessSummaryName" localSheetId="3">'[1]Revsum - trend'!#REF!</definedName>
    <definedName name="BusinessSummaryNameQ" localSheetId="0">#REF!</definedName>
    <definedName name="BusinessSummaryNameQ" localSheetId="3">#REF!</definedName>
    <definedName name="BusSysEA" localSheetId="2">MATCH("Business Systems Enterprise Agreements", Cashflow!Categories,0)</definedName>
    <definedName name="BusSysEA" localSheetId="0">MATCH("Business Systems Enterprise Agreements", 'Income Statement'!Categories,0)</definedName>
    <definedName name="BusSysEA" localSheetId="3">MATCH("Business Systems Enterprise Agreements", 'Regional Information'!Categories,0)</definedName>
    <definedName name="BusSysEA">MATCH("Business Systems Enterprise Agreements", [0]!Categories,0)</definedName>
    <definedName name="BusSysEALookup" localSheetId="2">OFFSET('[1]Revsum - trend'!#REF!,Cashflow!BusSysEA,1,Cashflow!BusSysEATotal-Cashflow!BusSysEA,1)</definedName>
    <definedName name="BusSysEALookup" localSheetId="0">OFFSET('[1]Revsum - trend'!#REF!,'Income Statement'!BusSysEA,1,'Income Statement'!BusSysEATotal-'Income Statement'!BusSysEA,1)</definedName>
    <definedName name="BusSysEALookup" localSheetId="3">OFFSET('[1]Revsum - trend'!#REF!,'Regional Information'!BusSysEA,1,'Regional Information'!BusSysEATotal-'Regional Information'!BusSysEA,1)</definedName>
    <definedName name="BusSysEATotal" localSheetId="2">MATCH("Business Systems Enterprise Agreements *", Cashflow!Categories,0)</definedName>
    <definedName name="BusSysEATotal" localSheetId="0">MATCH("Business Systems Enterprise Agreements *", 'Income Statement'!Categories,0)</definedName>
    <definedName name="BusSysEATotal" localSheetId="3">MATCH("Business Systems Enterprise Agreements *", 'Regional Information'!Categories,0)</definedName>
    <definedName name="carter" localSheetId="2">'[2]May 96'!#REF!</definedName>
    <definedName name="carter" localSheetId="0">'[2]May 96'!#REF!</definedName>
    <definedName name="carter" localSheetId="3">'[2]May 96'!#REF!</definedName>
    <definedName name="Cash" localSheetId="2" hidden="1">{"closed",#N/A,FALSE,"Consolidated Products - Budget";"expanded",#N/A,FALSE,"Consolidated Products - Budget"}</definedName>
    <definedName name="Cash" localSheetId="0" hidden="1">{"closed",#N/A,FALSE,"Consolidated Products - Budget";"expanded",#N/A,FALSE,"Consolidated Products - Budget"}</definedName>
    <definedName name="Cash" localSheetId="3" hidden="1">{"closed",#N/A,FALSE,"Consolidated Products - Budget";"expanded",#N/A,FALSE,"Consolidated Products - Budget"}</definedName>
    <definedName name="Cash" hidden="1">{"closed",#N/A,FALSE,"Consolidated Products - Budget";"expanded",#N/A,FALSE,"Consolidated Products - Budget"}</definedName>
    <definedName name="Categories" localSheetId="2">'[1]Revsum - trend'!#REF!</definedName>
    <definedName name="Categories" localSheetId="0">'[1]Revsum - trend'!#REF!</definedName>
    <definedName name="Categories" localSheetId="3">'[1]Revsum - trend'!#REF!</definedName>
    <definedName name="Categories">'[1]Revsum - trend'!#REF!</definedName>
    <definedName name="Channel" localSheetId="2">'[1]Revsum - trend'!#REF!</definedName>
    <definedName name="Channel" localSheetId="0">'[1]Revsum - trend'!#REF!</definedName>
    <definedName name="Channel" localSheetId="3">'[1]Revsum - trend'!#REF!</definedName>
    <definedName name="ChannelAggregate" localSheetId="2">'[1]Revsum - trend'!#REF!</definedName>
    <definedName name="ChannelAggregate" localSheetId="0">'[1]Revsum - trend'!#REF!</definedName>
    <definedName name="ChannelAggregate" localSheetId="3">'[1]Revsum - trend'!#REF!</definedName>
    <definedName name="ChannelAggregateQ" localSheetId="0">#REF!</definedName>
    <definedName name="ChannelAggregateQ" localSheetId="3">#REF!</definedName>
    <definedName name="ChannelQ" localSheetId="0">#REF!</definedName>
    <definedName name="ChannelQ" localSheetId="3">#REF!</definedName>
    <definedName name="Columns" localSheetId="2">'[3]Data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0">'[3]Data Sheet'!$F$1:$F$65536,'[3]Data Sheet'!$H$1:$H$65536,'[3]Data Sheet'!$J$1:$J$65536,'[3]Data Sheet'!$L$1:$L$65536,'[3]Data Sheet'!#REF!,'[3]Data Sheet'!#REF!,'[3]Data Sheet'!#REF!,'[3]Data Sheet'!#REF!,'[3]Data Sheet'!#REF!,'[3]Data Sheet'!#REF!,'[3]Data Sheet'!#REF!,'[3]Data Sheet'!#REF!,'[3]Data Sheet'!#REF!,'[3]Data Sheet'!#REF!,'[3]Data Sheet'!#REF!,'[3]Data Sheet'!$N$1:$N$65536,'[3]Data Sheet'!$P$1:$P$65536,'[3]Data Sheet'!$R$1:$R$65536,'[3]Data Sheet'!$T$1:$T$65536,'[3]Data Sheet'!$V$1:$V$65536,'[3]Data Sheet'!$X$1:$X$65536,'[3]Data Sheet'!$Z$1:$Z$65536,'[3]Data Sheet'!$AB$1:$AB$65536,'[3]Data Sheet'!$AD$1:$AD$65536,'[3]Data Sheet'!$AF$1:$AF$65536,'[3]Data Sheet'!$AH$1:$AH$65536,'[3]Data Sheet'!$AJ$1:$AJ$65536,'[3]Data Sheet'!$AJ$1:$AJ$65536</definedName>
    <definedName name="Columns" localSheetId="3">'[3]Data Sheet'!$F:$F,'[3]Data Sheet'!$H:$H,'[3]Data Sheet'!$J:$J,'[3]Data Sheet'!$L:$L,'[3]Data Sheet'!#REF!,'[3]Data Sheet'!#REF!,'[3]Data Sheet'!#REF!,'[3]Data Sheet'!#REF!,'[3]Data Sheet'!#REF!,'[3]Data Sheet'!#REF!,'[3]Data Sheet'!#REF!,'[3]Data Sheet'!#REF!,'[3]Data Sheet'!#REF!,'[3]Data Sheet'!#REF!,'[3]Data Sheet'!#REF!,'[3]Data Sheet'!$N:$N,'[3]Data Sheet'!$P:$P,'[3]Data Sheet'!$R:$R,'[3]Data Sheet'!$T:$T,'[3]Data Sheet'!$V:$V,'[3]Data Sheet'!$X:$X,'[3]Data Sheet'!$Z:$Z,'[3]Data Sheet'!$AB:$AB,'[3]Data Sheet'!$AD:$AD,'[3]Data Sheet'!$AF:$AF,'[3]Data Sheet'!$AH:$AH,'[3]Data Sheet'!$AJ:$AJ,'[3]Data Sheet'!$AJ:$AJ</definedName>
    <definedName name="ConstantDollars" localSheetId="2">'[1]Revsum - trend'!#REF!</definedName>
    <definedName name="ConstantDollars" localSheetId="0">'[1]Revsum - trend'!#REF!</definedName>
    <definedName name="ConstantDollars" localSheetId="3">'[1]Revsum - trend'!#REF!</definedName>
    <definedName name="CurrencyType" localSheetId="2">'[1]Revsum - trend'!#REF!</definedName>
    <definedName name="CurrencyType" localSheetId="0">'[1]Revsum - trend'!#REF!</definedName>
    <definedName name="CurrencyType" localSheetId="3">'[1]Revsum - trend'!#REF!</definedName>
    <definedName name="Divisions" localSheetId="2">OFFSET([4]!Categories,0,-1)</definedName>
    <definedName name="Divisions" localSheetId="0">OFFSET([4]!Categories,0,-1)</definedName>
    <definedName name="Divisions" localSheetId="3">OFFSET([4]!Categories,0,-1)</definedName>
    <definedName name="FiscalPeriod" localSheetId="2">'[1]Revsum - trend'!#REF!</definedName>
    <definedName name="FiscalPeriod" localSheetId="0">'[1]Revsum - trend'!#REF!</definedName>
    <definedName name="FiscalPeriod" localSheetId="3">'[1]Revsum - trend'!#REF!</definedName>
    <definedName name="FY00OthAvg" localSheetId="2">#REF!</definedName>
    <definedName name="FY00OthAvg" localSheetId="0">#REF!</definedName>
    <definedName name="FY00OthAvg" localSheetId="3">#REF!</definedName>
    <definedName name="FY00RegAvg" localSheetId="2">#REF!</definedName>
    <definedName name="FY00RegAvg" localSheetId="0">#REF!</definedName>
    <definedName name="FY00RegAvg" localSheetId="3">#REF!</definedName>
    <definedName name="FY01OthAvg" localSheetId="0">#REF!</definedName>
    <definedName name="FY01OthAvg" localSheetId="3">#REF!</definedName>
    <definedName name="FY01RegAvg" localSheetId="0">#REF!</definedName>
    <definedName name="FY01RegAvg" localSheetId="3">#REF!</definedName>
    <definedName name="gaudette" localSheetId="2">'[2]May 96'!#REF!</definedName>
    <definedName name="gaudette" localSheetId="0">'[2]May 96'!#REF!</definedName>
    <definedName name="gaudette" localSheetId="3">'[2]May 96'!#REF!</definedName>
    <definedName name="Greetings" localSheetId="2">MATCH("Grtgs WS, PictureIt, Other DAD", Cashflow!Categories,0)</definedName>
    <definedName name="Greetings" localSheetId="0">MATCH("Grtgs WS, PictureIt, Other DAD", 'Income Statement'!Categories,0)</definedName>
    <definedName name="Greetings" localSheetId="3">MATCH("Grtgs WS, PictureIt, Other DAD", 'Regional Information'!Categories,0)</definedName>
    <definedName name="Greetings">MATCH("Grtgs WS, PictureIt, Other DAD", [0]!Categories,0)</definedName>
    <definedName name="GreetingsLookup" localSheetId="2">OFFSET('[1]Revsum - trend'!#REF!,Cashflow!Greetings,1,Cashflow!GreetingsTotal-Cashflow!Greetings,1)</definedName>
    <definedName name="GreetingsLookup" localSheetId="0">OFFSET('[1]Revsum - trend'!#REF!,'Income Statement'!Greetings,1,'Income Statement'!GreetingsTotal-'Income Statement'!Greetings,1)</definedName>
    <definedName name="GreetingsLookup" localSheetId="3">OFFSET('[1]Revsum - trend'!#REF!,'Regional Information'!Greetings,1,'Regional Information'!GreetingsTotal-'Regional Information'!Greetings,1)</definedName>
    <definedName name="GreetingsTotal" localSheetId="2">MATCH("Grtgs WS, PictureIt, Other DAD *", Cashflow!Categories,0)</definedName>
    <definedName name="GreetingsTotal" localSheetId="0">MATCH("Grtgs WS, PictureIt, Other DAD *", 'Income Statement'!Categories,0)</definedName>
    <definedName name="GreetingsTotal" localSheetId="3">MATCH("Grtgs WS, PictureIt, Other DAD *", 'Regional Information'!Categories,0)</definedName>
    <definedName name="hansen" localSheetId="2">'[2]May 96'!#REF!</definedName>
    <definedName name="hansen" localSheetId="0">'[2]May 96'!#REF!</definedName>
    <definedName name="hansen" localSheetId="3">'[2]May 96'!#REF!</definedName>
    <definedName name="hanson" localSheetId="2">'[2]May 96'!#REF!</definedName>
    <definedName name="hanson" localSheetId="0">'[2]May 96'!#REF!</definedName>
    <definedName name="hanson" localSheetId="3">'[2]May 96'!#REF!</definedName>
    <definedName name="heading" localSheetId="2">#REF!</definedName>
    <definedName name="heading" localSheetId="0">#REF!</definedName>
    <definedName name="heading" localSheetId="3">#REF!</definedName>
    <definedName name="INTEREST" localSheetId="2">'[2]May 96'!#REF!</definedName>
    <definedName name="INTEREST" localSheetId="0">'[2]May 96'!#REF!</definedName>
    <definedName name="INTEREST" localSheetId="3">'[2]May 96'!#REF!</definedName>
    <definedName name="JAW" localSheetId="2">'[2]May 96'!#REF!</definedName>
    <definedName name="JAW" localSheetId="0">'[2]May 96'!#REF!</definedName>
    <definedName name="JAW" localSheetId="3">'[2]May 96'!#REF!</definedName>
    <definedName name="JAWORSKI" localSheetId="2">'[2]May 96'!#REF!</definedName>
    <definedName name="JAWORSKI" localSheetId="0">'[2]May 96'!#REF!</definedName>
    <definedName name="JAWORSKI" localSheetId="3">'[2]May 96'!#REF!</definedName>
    <definedName name="JustifyColumn" localSheetId="2">'[3]Data Sheet'!#REF!</definedName>
    <definedName name="JustifyColumn" localSheetId="0">'[3]Data Sheet'!#REF!</definedName>
    <definedName name="JustifyColumn" localSheetId="3">'[3]Data Sheet'!#REF!</definedName>
    <definedName name="LastPivotRow" localSheetId="2">COUNTA([4]!SalesLocations)+ROW([4]!PTtop)-1</definedName>
    <definedName name="LastPivotRow" localSheetId="0">COUNTA([4]!SalesLocations)+ROW([4]!PTtop)-1</definedName>
    <definedName name="LastPivotRow" localSheetId="3">COUNTA([4]!SalesLocations)+ROW([4]!PTtop)-1</definedName>
    <definedName name="LI" localSheetId="2">#REF!</definedName>
    <definedName name="LI" localSheetId="0">#REF!</definedName>
    <definedName name="LI" localSheetId="3">#REF!</definedName>
    <definedName name="LOAN" localSheetId="2">'[2]May 96'!#REF!</definedName>
    <definedName name="LOAN" localSheetId="0">'[2]May 96'!#REF!</definedName>
    <definedName name="LOAN" localSheetId="3">'[2]May 96'!#REF!</definedName>
    <definedName name="LOAN.DAN" localSheetId="2">'[2]May 96'!#REF!</definedName>
    <definedName name="LOAN.DAN" localSheetId="0">'[2]May 96'!#REF!</definedName>
    <definedName name="LOAN.DAN" localSheetId="3">'[2]May 96'!#REF!</definedName>
    <definedName name="LOAN.FRANK" localSheetId="2">'[2]May 96'!#REF!</definedName>
    <definedName name="LOAN.FRANK" localSheetId="0">'[2]May 96'!#REF!</definedName>
    <definedName name="LOAN.FRANK" localSheetId="3">'[2]May 96'!#REF!</definedName>
    <definedName name="LOAN.HANSEN" localSheetId="2">'[2]May 96'!#REF!</definedName>
    <definedName name="LOAN.HANSEN" localSheetId="0">'[2]May 96'!#REF!</definedName>
    <definedName name="LOAN.HANSEN" localSheetId="3">'[2]May 96'!#REF!</definedName>
    <definedName name="LOAN.HANSON" localSheetId="2">'[2]May 96'!#REF!</definedName>
    <definedName name="LOAN.HANSON" localSheetId="0">'[2]May 96'!#REF!</definedName>
    <definedName name="LOAN.HANSON" localSheetId="3">'[2]May 96'!#REF!</definedName>
    <definedName name="macintosh" localSheetId="2">'[2]May 96'!#REF!</definedName>
    <definedName name="macintosh" localSheetId="0">'[2]May 96'!#REF!</definedName>
    <definedName name="macintosh" localSheetId="3">'[2]May 96'!#REF!</definedName>
    <definedName name="MBV" localSheetId="2" hidden="1">{"closed",#N/A,FALSE,"Consolidated Products - Budget";"expanded",#N/A,FALSE,"Consolidated Products - Budget"}</definedName>
    <definedName name="MBV" localSheetId="0" hidden="1">{"closed",#N/A,FALSE,"Consolidated Products - Budget";"expanded",#N/A,FALSE,"Consolidated Products - Budget"}</definedName>
    <definedName name="MBV" localSheetId="3" hidden="1">{"closed",#N/A,FALSE,"Consolidated Products - Budget";"expanded",#N/A,FALSE,"Consolidated Products - Budget"}</definedName>
    <definedName name="MBV" hidden="1">{"closed",#N/A,FALSE,"Consolidated Products - Budget";"expanded",#N/A,FALSE,"Consolidated Products - Budget"}</definedName>
    <definedName name="MITCHELL" localSheetId="2">'[2]May 96'!#REF!</definedName>
    <definedName name="MITCHELL" localSheetId="0">'[2]May 96'!#REF!</definedName>
    <definedName name="MITCHELL" localSheetId="3">'[2]May 96'!#REF!</definedName>
    <definedName name="mntrange" localSheetId="2">'[1]Revsum - trend'!#REF!</definedName>
    <definedName name="mntrange" localSheetId="0">'[1]Revsum - trend'!#REF!</definedName>
    <definedName name="mntrange" localSheetId="3">'[1]Revsum - trend'!#REF!</definedName>
    <definedName name="Months" localSheetId="2">{"January","February","March","April","May","June","July","August","September","October","November","December"}</definedName>
    <definedName name="Months" localSheetId="0">{"January","February","March","April","May","June","July","August","September","October","November","December"}</definedName>
    <definedName name="Months" localSheetId="3">{"January","February","March","April","May","June","July","August","September","October","November","December"}</definedName>
    <definedName name="MYHRVOLD" localSheetId="2">'[2]May 96'!#REF!</definedName>
    <definedName name="MYHRVOLD" localSheetId="0">'[2]May 96'!#REF!</definedName>
    <definedName name="MYHRVOLD" localSheetId="3">'[2]May 96'!#REF!</definedName>
    <definedName name="oki" localSheetId="2">'[2]May 96'!#REF!</definedName>
    <definedName name="oki" localSheetId="0">'[2]May 96'!#REF!</definedName>
    <definedName name="oki" localSheetId="3">'[2]May 96'!#REF!</definedName>
    <definedName name="OLDBAL" localSheetId="2">'[2]May 96'!#REF!</definedName>
    <definedName name="OLDBAL" localSheetId="0">'[2]May 96'!#REF!</definedName>
    <definedName name="OLDBAL" localSheetId="3">'[2]May 96'!#REF!</definedName>
    <definedName name="PAID.INT" localSheetId="2">'[2]May 96'!#REF!</definedName>
    <definedName name="PAID.INT" localSheetId="0">'[2]May 96'!#REF!</definedName>
    <definedName name="PAID.INT" localSheetId="3">'[2]May 96'!#REF!</definedName>
    <definedName name="PAID.PRN" localSheetId="2">'[2]May 96'!#REF!</definedName>
    <definedName name="PAID.PRN" localSheetId="0">'[2]May 96'!#REF!</definedName>
    <definedName name="PAID.PRN" localSheetId="3">'[2]May 96'!#REF!</definedName>
    <definedName name="PFamily" localSheetId="2">'[1]Revsum - trend'!#REF!</definedName>
    <definedName name="PFamily" localSheetId="0">'[1]Revsum - trend'!#REF!</definedName>
    <definedName name="PFamily" localSheetId="3">'[1]Revsum - trend'!#REF!</definedName>
    <definedName name="Pivot2" localSheetId="2" hidden="1">{"closed",#N/A,FALSE,"Consolidated Products - Budget";"expanded",#N/A,FALSE,"Consolidated Products - Budget"}</definedName>
    <definedName name="Pivot2" localSheetId="0" hidden="1">{"closed",#N/A,FALSE,"Consolidated Products - Budget";"expanded",#N/A,FALSE,"Consolidated Products - Budget"}</definedName>
    <definedName name="Pivot2" localSheetId="3" hidden="1">{"closed",#N/A,FALSE,"Consolidated Products - Budget";"expanded",#N/A,FALSE,"Consolidated Products - Budget"}</definedName>
    <definedName name="Pivot2" hidden="1">{"closed",#N/A,FALSE,"Consolidated Products - Budget";"expanded",#N/A,FALSE,"Consolidated Products - Budget"}</definedName>
    <definedName name="PivotRows" localSheetId="2">COUNT(OFFSET(Cashflow!PivotTop,1,2,250))</definedName>
    <definedName name="PivotRows" localSheetId="0">COUNT(OFFSET('Income Statement'!PivotTop,1,2,250))</definedName>
    <definedName name="PivotRows" localSheetId="3">COUNT(OFFSET('Regional Information'!PivotTop,1,2,250))</definedName>
    <definedName name="PivotTable5.doc" localSheetId="2" hidden="1">#REF!</definedName>
    <definedName name="PivotTable5.doc" localSheetId="0" hidden="1">#REF!</definedName>
    <definedName name="PivotTable5.doc" localSheetId="3" hidden="1">#REF!</definedName>
    <definedName name="PivotTable5.doc" hidden="1">#REF!</definedName>
    <definedName name="PivotTable8.doc" localSheetId="2" hidden="1">#REF!</definedName>
    <definedName name="PivotTable8.doc" localSheetId="0" hidden="1">#REF!</definedName>
    <definedName name="PivotTable8.doc" localSheetId="3" hidden="1">#REF!</definedName>
    <definedName name="PivotTable8.doc" hidden="1">#REF!</definedName>
    <definedName name="PivotTop" localSheetId="2">'[1]Revsum - trend'!#REF!</definedName>
    <definedName name="PivotTop" localSheetId="0">'[1]Revsum - trend'!#REF!</definedName>
    <definedName name="PivotTop" localSheetId="3">'[1]Revsum - trend'!#REF!</definedName>
    <definedName name="_xlnm.Print_Area" localSheetId="1">'Balance Sheet'!$A$1:$O$36</definedName>
    <definedName name="_xlnm.Print_Area" localSheetId="2">Cashflow!$A$1:$R$47</definedName>
    <definedName name="_xlnm.Print_Area" localSheetId="0">'Income Statement'!$A$1:$P$28</definedName>
    <definedName name="_xlnm.Print_Area" localSheetId="3">'Regional Information'!$A$1:$Q$48</definedName>
    <definedName name="_xlnm.Print_Titles" localSheetId="2">#REF!,#REF!</definedName>
    <definedName name="_xlnm.Print_Titles" localSheetId="0">#REF!,#REF!</definedName>
    <definedName name="_xlnm.Print_Titles" localSheetId="3">#REF!,#REF!</definedName>
    <definedName name="Product_Pricing" localSheetId="2">[5]Data!#REF!</definedName>
    <definedName name="Product_Pricing" localSheetId="0">[5]Data!#REF!</definedName>
    <definedName name="Product_Pricing" localSheetId="3">[5]Data!#REF!</definedName>
    <definedName name="RecordType" localSheetId="2">'[1]Revsum - trend'!#REF!</definedName>
    <definedName name="RecordType" localSheetId="0">'[1]Revsum - trend'!#REF!</definedName>
    <definedName name="RecordType" localSheetId="3">'[1]Revsum - trend'!#REF!</definedName>
    <definedName name="RecordTypeQ" localSheetId="0">#REF!</definedName>
    <definedName name="RecordTypeQ" localSheetId="3">#REF!</definedName>
    <definedName name="Region" localSheetId="2">'[1]Revsum - trend'!#REF!</definedName>
    <definedName name="Region" localSheetId="0">'[1]Revsum - trend'!#REF!</definedName>
    <definedName name="Region" localSheetId="3">'[1]Revsum - trend'!#REF!</definedName>
    <definedName name="RegionQ" localSheetId="0">#REF!</definedName>
    <definedName name="RegionQ" localSheetId="3">#REF!</definedName>
    <definedName name="REMALA" localSheetId="2">'[2]May 96'!#REF!</definedName>
    <definedName name="REMALA" localSheetId="0">'[2]May 96'!#REF!</definedName>
    <definedName name="REMALA" localSheetId="3">'[2]May 96'!#REF!</definedName>
    <definedName name="ROEMSel" localSheetId="0">#REF!</definedName>
    <definedName name="ROEMSel" localSheetId="3">#REF!</definedName>
    <definedName name="SalesLocation" localSheetId="2">'[1]Revsum - trend'!#REF!</definedName>
    <definedName name="SalesLocation" localSheetId="0">'[1]Revsum - trend'!#REF!</definedName>
    <definedName name="SalesLocation" localSheetId="3">'[1]Revsum - trend'!#REF!</definedName>
    <definedName name="SalesLocationQ" localSheetId="0">#REF!</definedName>
    <definedName name="SalesLocationQ" localSheetId="3">#REF!</definedName>
    <definedName name="SalesLocations" localSheetId="2">[4]!PTtop:'[6]BySub'!$A$97</definedName>
    <definedName name="SalesLocations" localSheetId="0">[4]!PTtop:'[6]BySub'!$A$97</definedName>
    <definedName name="SalesLocations" localSheetId="3">[4]!PTtop:'[6]BySub'!$A$97</definedName>
    <definedName name="SP" localSheetId="2">#REF!</definedName>
    <definedName name="SP" localSheetId="0">#REF!</definedName>
    <definedName name="SP" localSheetId="3">#REF!</definedName>
    <definedName name="SpaceBetweenColumns" localSheetId="2">'[3]Data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0">'[3]Data Sheet'!$G$1:$G$65536,'[3]Data Sheet'!$I$1:$I$65536,'[3]Data Sheet'!$K$1:$K$65536,'[3]Data Sheet'!$M$1:$M$65536,'[3]Data Sheet'!#REF!,'[3]Data Sheet'!#REF!,'[3]Data Sheet'!#REF!,'[3]Data Sheet'!#REF!,'[3]Data Sheet'!#REF!,'[3]Data Sheet'!#REF!,'[3]Data Sheet'!#REF!,'[3]Data Sheet'!#REF!,'[3]Data Sheet'!#REF!,'[3]Data Sheet'!#REF!,'[3]Data Sheet'!#REF!,'[3]Data Sheet'!$O$1:$O$65536,'[3]Data Sheet'!$Q$1:$Q$65536,'[3]Data Sheet'!$S$1:$S$65536,'[3]Data Sheet'!$U$1:$U$65536,'[3]Data Sheet'!$W$1:$W$65536,'[3]Data Sheet'!$Y$1:$Y$65536,'[3]Data Sheet'!$AA$1:$AA$65536,'[3]Data Sheet'!$AC$1:$AC$65536,'[3]Data Sheet'!$AE$1:$AE$65536,'[3]Data Sheet'!$AE$1:$AE$65536,'[3]Data Sheet'!$AE$1:$AE$65536,'[3]Data Sheet'!$AG$1:$AG$65536,'[3]Data Sheet'!$AI$1:$AI$65536</definedName>
    <definedName name="SpaceBetweenColumns" localSheetId="3">'[3]Data Sheet'!$G:$G,'[3]Data Sheet'!$I:$I,'[3]Data Sheet'!$K:$K,'[3]Data Sheet'!$M:$M,'[3]Data Sheet'!#REF!,'[3]Data Sheet'!#REF!,'[3]Data Sheet'!#REF!,'[3]Data Sheet'!#REF!,'[3]Data Sheet'!#REF!,'[3]Data Sheet'!#REF!,'[3]Data Sheet'!#REF!,'[3]Data Sheet'!#REF!,'[3]Data Sheet'!#REF!,'[3]Data Sheet'!#REF!,'[3]Data Sheet'!#REF!,'[3]Data Sheet'!$O:$O,'[3]Data Sheet'!$Q:$Q,'[3]Data Sheet'!$S:$S,'[3]Data Sheet'!$U:$U,'[3]Data Sheet'!$W:$W,'[3]Data Sheet'!$Y:$Y,'[3]Data Sheet'!$AA:$AA,'[3]Data Sheet'!$AC:$AC,'[3]Data Sheet'!$AE:$AE,'[3]Data Sheet'!$AE:$AE,'[3]Data Sheet'!$AE:$AE,'[3]Data Sheet'!$AG:$AG,'[3]Data Sheet'!$AI:$AI</definedName>
    <definedName name="StandAloneStandard" localSheetId="2">MATCH("Standalone office apps - standard", Cashflow!Categories,0)</definedName>
    <definedName name="StandAloneStandard" localSheetId="0">MATCH("Standalone office apps - standard", 'Income Statement'!Categories,0)</definedName>
    <definedName name="StandAloneStandard" localSheetId="3">MATCH("Standalone office apps - standard", 'Regional Information'!Categories,0)</definedName>
    <definedName name="StandAloneStandard">MATCH("Standalone office apps - standard", [0]!Categories,0)</definedName>
    <definedName name="StandAloneStandardLookup" localSheetId="2">OFFSET('[1]Revsum - trend'!#REF!,Cashflow!StandAloneStandard,1,Cashflow!StandAloneStandardTotal-Cashflow!StandAloneStandard,1)</definedName>
    <definedName name="StandAloneStandardLookup" localSheetId="0">OFFSET('[1]Revsum - trend'!#REF!,'Income Statement'!StandAloneStandard,1,'Income Statement'!StandAloneStandardTotal-'Income Statement'!StandAloneStandard,1)</definedName>
    <definedName name="StandAloneStandardLookup" localSheetId="3">OFFSET('[1]Revsum - trend'!#REF!,'Regional Information'!StandAloneStandard,1,'Regional Information'!StandAloneStandardTotal-'Regional Information'!StandAloneStandard,1)</definedName>
    <definedName name="StandAloneStandardTotal" localSheetId="2">MATCH("Standalone Office Apps - Standard?*", Cashflow!Categories,0)</definedName>
    <definedName name="StandAloneStandardTotal" localSheetId="0">MATCH("Standalone Office Apps - Standard?*", 'Income Statement'!Categories,0)</definedName>
    <definedName name="StandAloneStandardTotal" localSheetId="3">MATCH("Standalone Office Apps - Standard?*", 'Regional Information'!Categories,0)</definedName>
    <definedName name="StandAloneUpgrade" localSheetId="2">MATCH("Standalone office apps - upgrade", Cashflow!Categories,0)</definedName>
    <definedName name="StandAloneUpgrade" localSheetId="0">MATCH("Standalone office apps - upgrade", 'Income Statement'!Categories,0)</definedName>
    <definedName name="StandAloneUpgrade" localSheetId="3">MATCH("Standalone office apps - upgrade", 'Regional Information'!Categories,0)</definedName>
    <definedName name="StandAloneUpgrade">MATCH("Standalone office apps - upgrade", [0]!Categories,0)</definedName>
    <definedName name="StandAloneUpgradeLookup" localSheetId="2">OFFSET('[1]Revsum - trend'!#REF!,Cashflow!StandAloneUpgrade,1,Cashflow!StandAloneUpgradeTotal-Cashflow!StandAloneUpgrade,1)</definedName>
    <definedName name="StandAloneUpgradeLookup" localSheetId="0">OFFSET('[1]Revsum - trend'!#REF!,'Income Statement'!StandAloneUpgrade,1,'Income Statement'!StandAloneUpgradeTotal-'Income Statement'!StandAloneUpgrade,1)</definedName>
    <definedName name="StandAloneUpgradeLookup" localSheetId="3">OFFSET('[1]Revsum - trend'!#REF!,'Regional Information'!StandAloneUpgrade,1,'Regional Information'!StandAloneUpgradeTotal-'Regional Information'!StandAloneUpgrade,1)</definedName>
    <definedName name="StandAloneUpgradeTotal" localSheetId="2">MATCH("Standalone Office Apps - Upgrade?*", Cashflow!Categories,0)</definedName>
    <definedName name="StandAloneUpgradeTotal" localSheetId="0">MATCH("Standalone Office Apps - Upgrade?*", 'Income Statement'!Categories,0)</definedName>
    <definedName name="StandAloneUpgradeTotal" localSheetId="3">MATCH("Standalone Office Apps - Upgrade?*", 'Regional Information'!Categories,0)</definedName>
    <definedName name="Subregion" localSheetId="2">'[1]Revsum - trend'!#REF!</definedName>
    <definedName name="Subregion" localSheetId="0">'[1]Revsum - trend'!#REF!</definedName>
    <definedName name="Subregion" localSheetId="3">'[1]Revsum - trend'!#REF!</definedName>
    <definedName name="SubregionQ" localSheetId="2">#REF!</definedName>
    <definedName name="SubregionQ" localSheetId="0">#REF!</definedName>
    <definedName name="SubregionQ" localSheetId="3">#REF!</definedName>
    <definedName name="summary" localSheetId="2" hidden="1">{"closed",#N/A,FALSE,"Consolidated Products - Budget";"expanded",#N/A,FALSE,"Consolidated Products - Budget"}</definedName>
    <definedName name="summary" localSheetId="0" hidden="1">{"closed",#N/A,FALSE,"Consolidated Products - Budget";"expanded",#N/A,FALSE,"Consolidated Products - Budget"}</definedName>
    <definedName name="summary" localSheetId="3" hidden="1">{"closed",#N/A,FALSE,"Consolidated Products - Budget";"expanded",#N/A,FALSE,"Consolidated Products - Budget"}</definedName>
    <definedName name="summary" hidden="1">{"closed",#N/A,FALSE,"Consolidated Products - Budget";"expanded",#N/A,FALSE,"Consolidated Products - Budget"}</definedName>
    <definedName name="Trend" localSheetId="2">'[1]Revsum - trend'!#REF!</definedName>
    <definedName name="Trend" localSheetId="0">'[1]Revsum - trend'!#REF!</definedName>
    <definedName name="Trend" localSheetId="3">'[1]Revsum - trend'!#REF!</definedName>
    <definedName name="TrendKind" localSheetId="2">'[1]Revsum - trend'!#REF!</definedName>
    <definedName name="TrendKind" localSheetId="0">'[1]Revsum - trend'!#REF!</definedName>
    <definedName name="TrendKind" localSheetId="3">'[1]Revsum - trend'!#REF!</definedName>
    <definedName name="verba" localSheetId="2">'[2]May 96'!#REF!</definedName>
    <definedName name="verba" localSheetId="0">'[2]May 96'!#REF!</definedName>
    <definedName name="verba" localSheetId="3">'[2]May 96'!#REF!</definedName>
    <definedName name="View" localSheetId="2">'[1]Revsum - trend'!#REF!</definedName>
    <definedName name="View" localSheetId="0">'[1]Revsum - trend'!#REF!</definedName>
    <definedName name="View" localSheetId="3">'[1]Revsum - trend'!#REF!</definedName>
    <definedName name="WALTON" localSheetId="2">'[2]May 96'!#REF!</definedName>
    <definedName name="WALTON" localSheetId="0">'[2]May 96'!#REF!</definedName>
    <definedName name="WALTON" localSheetId="3">'[2]May 96'!#REF!</definedName>
    <definedName name="wrn.prodcon." localSheetId="2" hidden="1">{"closed",#N/A,FALSE,"Consolidated Products - Budget";"expanded",#N/A,FALSE,"Consolidated Products - Budget"}</definedName>
    <definedName name="wrn.prodcon." localSheetId="0" hidden="1">{"closed",#N/A,FALSE,"Consolidated Products - Budget";"expanded",#N/A,FALSE,"Consolidated Products - Budget"}</definedName>
    <definedName name="wrn.prodcon." localSheetId="3" hidden="1">{"closed",#N/A,FALSE,"Consolidated Products - Budget";"expanded",#N/A,FALSE,"Consolidated Products - Budget"}</definedName>
    <definedName name="wrn.prodcon." hidden="1">{"closed",#N/A,FALSE,"Consolidated Products - Budget";"expanded",#N/A,FALSE,"Consolidated Products - Budget"}</definedName>
    <definedName name="XRefCopy1" localSheetId="2" hidden="1">#REF!</definedName>
    <definedName name="XRefCopy1" localSheetId="0" hidden="1">#REF!</definedName>
    <definedName name="XRefCopy1" localSheetId="3" hidden="1">#REF!</definedName>
    <definedName name="XRefCopy1" hidden="1">#REF!</definedName>
    <definedName name="XRefCopy2" localSheetId="2" hidden="1">#REF!</definedName>
    <definedName name="XRefCopy2" localSheetId="0" hidden="1">#REF!</definedName>
    <definedName name="XRefCopy2" localSheetId="3" hidden="1">#REF!</definedName>
    <definedName name="XRefCopy2" hidden="1">#REF!</definedName>
    <definedName name="XRefCopyRangeCount" hidden="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4" l="1"/>
  <c r="R41" i="4"/>
  <c r="R36" i="4"/>
  <c r="R30" i="4"/>
  <c r="R26" i="4"/>
  <c r="R44" i="4" s="1"/>
  <c r="R46" i="4" s="1"/>
  <c r="P14" i="3"/>
  <c r="P18" i="3" s="1"/>
  <c r="P20" i="3" s="1"/>
  <c r="O25" i="1"/>
  <c r="O29" i="1" s="1"/>
  <c r="N25" i="1"/>
  <c r="M25" i="1"/>
  <c r="L25" i="1"/>
  <c r="K25" i="1"/>
  <c r="J25" i="1"/>
  <c r="I25" i="1"/>
  <c r="H25" i="1"/>
  <c r="G25" i="1"/>
  <c r="O34" i="1"/>
  <c r="O13" i="1"/>
  <c r="O17" i="1" s="1"/>
  <c r="O35" i="1" l="1"/>
  <c r="L7" i="3" l="1"/>
  <c r="M7" i="3" s="1"/>
  <c r="J9" i="3"/>
  <c r="O9" i="3"/>
  <c r="J10" i="3"/>
  <c r="O10" i="3"/>
  <c r="J11" i="3"/>
  <c r="O11" i="3"/>
  <c r="J12" i="3"/>
  <c r="O12" i="3"/>
  <c r="J13" i="3"/>
  <c r="O13" i="3"/>
  <c r="F14" i="3"/>
  <c r="G14" i="3"/>
  <c r="G18" i="3" s="1"/>
  <c r="G20" i="3" s="1"/>
  <c r="H14" i="3"/>
  <c r="H18" i="3" s="1"/>
  <c r="H20" i="3" s="1"/>
  <c r="I14" i="3"/>
  <c r="I18" i="3" s="1"/>
  <c r="I20" i="3" s="1"/>
  <c r="K14" i="3"/>
  <c r="K18" i="3" s="1"/>
  <c r="K20" i="3" s="1"/>
  <c r="L14" i="3"/>
  <c r="L18" i="3" s="1"/>
  <c r="L20" i="3" s="1"/>
  <c r="M14" i="3"/>
  <c r="M18" i="3" s="1"/>
  <c r="N14" i="3"/>
  <c r="N18" i="3" s="1"/>
  <c r="N20" i="3" s="1"/>
  <c r="J16" i="3"/>
  <c r="O16" i="3"/>
  <c r="J17" i="3"/>
  <c r="O17" i="3"/>
  <c r="J19" i="3"/>
  <c r="O19" i="3"/>
  <c r="G13" i="1"/>
  <c r="H13" i="1"/>
  <c r="H17" i="1" s="1"/>
  <c r="I13" i="1"/>
  <c r="I17" i="1" s="1"/>
  <c r="J13" i="1"/>
  <c r="J17" i="1" s="1"/>
  <c r="K13" i="1"/>
  <c r="K17" i="1" s="1"/>
  <c r="L13" i="1"/>
  <c r="L17" i="1" s="1"/>
  <c r="M13" i="1"/>
  <c r="M17" i="1" s="1"/>
  <c r="N13" i="1"/>
  <c r="N17" i="1" s="1"/>
  <c r="G17" i="1"/>
  <c r="G29" i="1"/>
  <c r="H29" i="1"/>
  <c r="I29" i="1"/>
  <c r="J29" i="1"/>
  <c r="K29" i="1"/>
  <c r="L29" i="1"/>
  <c r="L35" i="1" s="1"/>
  <c r="M29" i="1"/>
  <c r="N29" i="1"/>
  <c r="G34" i="1"/>
  <c r="H34" i="1"/>
  <c r="I34" i="1"/>
  <c r="J34" i="1"/>
  <c r="K34" i="1"/>
  <c r="L34" i="1"/>
  <c r="M34" i="1"/>
  <c r="N34" i="1"/>
  <c r="H35" i="1" l="1"/>
  <c r="I35" i="1"/>
  <c r="G35" i="1"/>
  <c r="J35" i="1"/>
  <c r="M35" i="1"/>
  <c r="K35" i="1"/>
  <c r="N35" i="1"/>
  <c r="O14" i="3"/>
  <c r="J14" i="3"/>
  <c r="O18" i="3"/>
  <c r="M20" i="3"/>
  <c r="O20" i="3" s="1"/>
  <c r="F18" i="3"/>
  <c r="O22" i="3" l="1"/>
  <c r="O23" i="3"/>
  <c r="J18" i="3"/>
  <c r="F20" i="3"/>
  <c r="J20" i="3" s="1"/>
  <c r="J22" i="3" l="1"/>
  <c r="J23" i="3"/>
  <c r="P39" i="7" l="1"/>
  <c r="P38" i="7"/>
  <c r="P37" i="7"/>
  <c r="P30" i="7"/>
  <c r="P29" i="7"/>
  <c r="P28" i="7"/>
  <c r="P21" i="7"/>
  <c r="P20" i="7"/>
  <c r="P19" i="7"/>
  <c r="P11" i="7"/>
  <c r="P12" i="7"/>
  <c r="P10" i="7"/>
  <c r="K39" i="7"/>
  <c r="K38" i="7"/>
  <c r="K37" i="7"/>
  <c r="K30" i="7"/>
  <c r="K29" i="7"/>
  <c r="K28" i="7"/>
  <c r="K21" i="7"/>
  <c r="K20" i="7"/>
  <c r="K19" i="7"/>
  <c r="K12" i="7"/>
  <c r="K11" i="7"/>
  <c r="K10" i="7"/>
  <c r="M7" i="7"/>
  <c r="N7" i="7" s="1"/>
  <c r="O7" i="7" s="1"/>
  <c r="Q39" i="4" l="1"/>
  <c r="Q38" i="4"/>
  <c r="Q35" i="4"/>
  <c r="Q34" i="4"/>
  <c r="Q33" i="4"/>
  <c r="Q32" i="4"/>
  <c r="Q29" i="4"/>
  <c r="Q28" i="4"/>
  <c r="Q25" i="4"/>
  <c r="Q24" i="4"/>
  <c r="Q23" i="4"/>
  <c r="Q22" i="4"/>
  <c r="Q21" i="4"/>
  <c r="Q19" i="4"/>
  <c r="Q18" i="4"/>
  <c r="Q17" i="4"/>
  <c r="Q16" i="4"/>
  <c r="Q15" i="4"/>
  <c r="Q14" i="4"/>
  <c r="Q13" i="4"/>
  <c r="Q12" i="4"/>
  <c r="Q9" i="4"/>
  <c r="Q36" i="4" l="1"/>
  <c r="Q30" i="4"/>
  <c r="Q26" i="4"/>
  <c r="L15" i="4"/>
  <c r="M26" i="4" l="1"/>
  <c r="I41" i="4"/>
  <c r="H41" i="4"/>
  <c r="J40" i="4"/>
  <c r="J41" i="4" s="1"/>
  <c r="K40" i="4" s="1"/>
  <c r="K41" i="4" s="1"/>
  <c r="L39" i="4"/>
  <c r="L38" i="4"/>
  <c r="K36" i="4"/>
  <c r="J36" i="4"/>
  <c r="I36" i="4"/>
  <c r="H36" i="4"/>
  <c r="L35" i="4"/>
  <c r="L34" i="4"/>
  <c r="L33" i="4"/>
  <c r="L32" i="4"/>
  <c r="K30" i="4"/>
  <c r="J30" i="4"/>
  <c r="I30" i="4"/>
  <c r="H30" i="4"/>
  <c r="L29" i="4"/>
  <c r="L28" i="4"/>
  <c r="K26" i="4"/>
  <c r="J26" i="4"/>
  <c r="I26" i="4"/>
  <c r="H26" i="4"/>
  <c r="L25" i="4"/>
  <c r="L24" i="4"/>
  <c r="L23" i="4"/>
  <c r="L22" i="4"/>
  <c r="L21" i="4"/>
  <c r="L19" i="4"/>
  <c r="L18" i="4"/>
  <c r="L17" i="4"/>
  <c r="L16" i="4"/>
  <c r="L14" i="4"/>
  <c r="L13" i="4"/>
  <c r="L12" i="4"/>
  <c r="L9" i="4"/>
  <c r="L26" i="4" l="1"/>
  <c r="K46" i="4"/>
  <c r="L30" i="4"/>
  <c r="I46" i="4"/>
  <c r="J46" i="4"/>
  <c r="L36" i="4"/>
  <c r="L45" i="4"/>
  <c r="L41" i="4"/>
  <c r="Q40" i="4" s="1"/>
  <c r="Q41" i="4" s="1"/>
  <c r="H46" i="4"/>
  <c r="L44" i="4"/>
  <c r="Q45" i="4"/>
  <c r="P36" i="4"/>
  <c r="P30" i="4"/>
  <c r="P26" i="4"/>
  <c r="P44" i="4" s="1"/>
  <c r="Q44" i="4" s="1"/>
  <c r="Q46" i="4" l="1"/>
  <c r="P46" i="4"/>
  <c r="L46" i="4"/>
  <c r="O30" i="4" l="1"/>
  <c r="O36" i="4" l="1"/>
  <c r="O26" i="4"/>
  <c r="O46" i="4" s="1"/>
  <c r="N26" i="4" l="1"/>
  <c r="M30" i="4"/>
  <c r="N30" i="4"/>
  <c r="M36" i="4"/>
  <c r="N36" i="4"/>
  <c r="M41" i="4"/>
  <c r="N41" i="4"/>
  <c r="O41" i="4" s="1"/>
  <c r="P41" i="4" s="1"/>
  <c r="N46" i="4" l="1"/>
  <c r="M46" i="4"/>
</calcChain>
</file>

<file path=xl/sharedStrings.xml><?xml version="1.0" encoding="utf-8"?>
<sst xmlns="http://schemas.openxmlformats.org/spreadsheetml/2006/main" count="191" uniqueCount="107">
  <si>
    <t>Total liabilities and stockholders' equity</t>
  </si>
  <si>
    <t>Total stockholders' equity</t>
  </si>
  <si>
    <t>Retained earnings</t>
  </si>
  <si>
    <t>Accumulated other comprehensive income (loss)</t>
  </si>
  <si>
    <t>Common stock</t>
  </si>
  <si>
    <t>Stockholders' equity:</t>
  </si>
  <si>
    <t>Total liabilities</t>
  </si>
  <si>
    <t>Other non-current liabilities</t>
  </si>
  <si>
    <t>Long-term debt</t>
  </si>
  <si>
    <t>Non-current content liabilities</t>
  </si>
  <si>
    <t>Total current liabilities</t>
  </si>
  <si>
    <t>Deferred revenue</t>
  </si>
  <si>
    <t>Accounts payable</t>
  </si>
  <si>
    <t>Current liabilities:</t>
  </si>
  <si>
    <t>Liabilities and Stockholders' Equity</t>
  </si>
  <si>
    <t>Total assets</t>
  </si>
  <si>
    <t>Property and equipment, net</t>
  </si>
  <si>
    <t>Total current assets</t>
  </si>
  <si>
    <t>Other current assets</t>
  </si>
  <si>
    <t>Current content assets, net</t>
  </si>
  <si>
    <t>Cash and cash equivalents</t>
  </si>
  <si>
    <t>Current assets:</t>
  </si>
  <si>
    <t>Assets</t>
  </si>
  <si>
    <t>March 31,</t>
  </si>
  <si>
    <t>December 31,</t>
  </si>
  <si>
    <t xml:space="preserve">September 30, </t>
  </si>
  <si>
    <t>June 30,</t>
  </si>
  <si>
    <t>September 30,</t>
  </si>
  <si>
    <t>(in thousands)</t>
  </si>
  <si>
    <t>(unaudited)</t>
  </si>
  <si>
    <t>Consolidated Balance Sheets</t>
  </si>
  <si>
    <t>Netflix, Inc.</t>
  </si>
  <si>
    <t>Provision for (benefit from) income taxes</t>
  </si>
  <si>
    <t>Operating income</t>
  </si>
  <si>
    <t>Marketing</t>
  </si>
  <si>
    <t>Cost of revenues</t>
  </si>
  <si>
    <t>Revenues</t>
  </si>
  <si>
    <t>As of / Three Months Ended</t>
  </si>
  <si>
    <t>Twelve Months Ended</t>
  </si>
  <si>
    <t>Diluted</t>
  </si>
  <si>
    <t>Basic</t>
  </si>
  <si>
    <t>Weighted-average common shares outstanding:</t>
  </si>
  <si>
    <t>Earnings per share:</t>
  </si>
  <si>
    <t>Net income</t>
  </si>
  <si>
    <t>Income before income taxes</t>
  </si>
  <si>
    <t>Interest and other income (expense)</t>
  </si>
  <si>
    <t xml:space="preserve">Interest expense </t>
  </si>
  <si>
    <t>Other income (expense):</t>
  </si>
  <si>
    <t>General and administrative</t>
  </si>
  <si>
    <t>Technology and development</t>
  </si>
  <si>
    <t>Three Months Ended</t>
  </si>
  <si>
    <t>(in thousands, except per share data)</t>
  </si>
  <si>
    <t>Consolidated Statements of Operations</t>
  </si>
  <si>
    <t>Non-GAAP free cash flow</t>
  </si>
  <si>
    <t>Change in other assets</t>
  </si>
  <si>
    <t>Purchases of property and equipment</t>
  </si>
  <si>
    <t>Non-GAAP free cash flow reconciliation:</t>
  </si>
  <si>
    <t xml:space="preserve"> Cash, cash equivalents, and restricted cash end of period</t>
  </si>
  <si>
    <t>Cash, cash equivalents, and restricted cash beginning of period</t>
  </si>
  <si>
    <t>Net increase (decrease) in cash, cash equivalents, and restricted cash</t>
  </si>
  <si>
    <t>Effect of exchange rate changes on cash, cash equivalents, and restricted cash</t>
  </si>
  <si>
    <t>Net cash provided by financing activities</t>
  </si>
  <si>
    <t>Other financing activities</t>
  </si>
  <si>
    <t>Issuance costs</t>
  </si>
  <si>
    <t>Proceeds from issuance of debt</t>
  </si>
  <si>
    <t>Proceeds from issuance of common stock</t>
  </si>
  <si>
    <t>Cash flows from financing activities:</t>
  </si>
  <si>
    <t>Cash flows from investing activities:</t>
  </si>
  <si>
    <t>Other non-current assets and liabilities</t>
  </si>
  <si>
    <t>Changes in operating assets and liabilities:</t>
  </si>
  <si>
    <t>Deferred taxes</t>
  </si>
  <si>
    <t>Stock-based compensation expense</t>
  </si>
  <si>
    <t>Depreciation and amortization of property, equipment and intangibles</t>
  </si>
  <si>
    <t>Adjustments to reconcile net income to net cash</t>
  </si>
  <si>
    <t>Cash flows from operating activities:</t>
  </si>
  <si>
    <t>Consolidated Statements of Cash Flows</t>
  </si>
  <si>
    <t>Accrued expenses and other liabilities</t>
  </si>
  <si>
    <t xml:space="preserve"> </t>
  </si>
  <si>
    <t>Streaming Revenue and Membership Information by Region</t>
  </si>
  <si>
    <t>(in thousands, except for average monthly revenue per paying membership and percentages)</t>
  </si>
  <si>
    <t>United States and Canada (UCAN)</t>
  </si>
  <si>
    <t>As of / Year Ended</t>
  </si>
  <si>
    <t>Revenues (1)</t>
  </si>
  <si>
    <t>Europe, Middle East and Africa (EMEA)</t>
  </si>
  <si>
    <t>Latin America (LATAM)</t>
  </si>
  <si>
    <t>Asia-Pacific (APAC)</t>
  </si>
  <si>
    <t>Short-term debt</t>
  </si>
  <si>
    <t>Net cash provided by (used in) operating activities</t>
  </si>
  <si>
    <t>provided by (used in) operating activities:</t>
  </si>
  <si>
    <t>Foreign currency remeasurement loss (gain) on debt</t>
  </si>
  <si>
    <t>Additions to content assets</t>
  </si>
  <si>
    <t>Change in content liabilities</t>
  </si>
  <si>
    <t>Amortization of content assets</t>
  </si>
  <si>
    <t>Net cash used in investing activities</t>
  </si>
  <si>
    <t xml:space="preserve">(1) Excludes DVD revenues of $366 million, $297 million and $64 million for the years ended December 31, 2018 and 2019, and the three months ended March 31, 2020, respectively.  Total US revenues for the years ended December 31, 2018 and 2019, and the three months ended March 31, 2020 were $8.0 billion, $9.5 billion and $2.5 billion, respectively. </t>
  </si>
  <si>
    <t>Non-current content assets, net</t>
  </si>
  <si>
    <t>Current content liabilities</t>
  </si>
  <si>
    <t>Other non-current assets</t>
  </si>
  <si>
    <t>Other non-cash items</t>
  </si>
  <si>
    <t>* The company believes that constant currency information is useful in analyzing the underlying trends in average monthly revenue per paying membership.  In order to exclude the effect of foreign currency rate fluctuations on average monthly revenue per paying membership, the Company estimates the current period revenue assuming foreign exchange rates had remained constant with foreign exchange rates from each of the corresponding months of the prior-year period.</t>
  </si>
  <si>
    <t>Paid net membership additions (losses)</t>
  </si>
  <si>
    <t>Paid net membership additions</t>
  </si>
  <si>
    <t>Paid memberships at end of period</t>
  </si>
  <si>
    <t>Average paying memberships</t>
  </si>
  <si>
    <t>Average monthly revenue per paying membership</t>
  </si>
  <si>
    <t>% change as compared to prior-year period</t>
  </si>
  <si>
    <t>Constant currency % change as compared to prior-year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</si>
</sst>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 #,###\ ;&quot;$&quot;* \(#,###\);&quot;$&quot;* \-\ "/>
    <numFmt numFmtId="165" formatCode="_([$€-2]* #,##0.00_);_([$€-2]* \(#,##0.00\);_([$€-2]* &quot;-&quot;??_)"/>
    <numFmt numFmtId="166" formatCode="_(* #,##0_);_(* \(#,##0\);_(* &quot;-&quot;??_);_(@_)"/>
    <numFmt numFmtId="167" formatCode="#,##0.0\ ;\(#,##0.0\)"/>
    <numFmt numFmtId="168" formatCode="_(&quot;$&quot;* #,##0_);_(&quot;$&quot;* \(#,##0\);_(&quot;$&quot;* &quot;-&quot;??_);_(@_)"/>
    <numFmt numFmtId="169" formatCode="0.0%;[Red]\(0.0%\)"/>
    <numFmt numFmtId="170" formatCode="&quot;$&quot;* #,###.00\ ;&quot;$&quot;* \(#,###.00\);&quot;$&quot;* \-\ "/>
    <numFmt numFmtId="171" formatCode="#,##0\ ;\(#,##0.0\)"/>
    <numFmt numFmtId="172" formatCode="&quot;$&quot;#,##0\ ;\(&quot;$&quot;#,##0.0\)"/>
    <numFmt numFmtId="173" formatCode="&quot;$&quot;#,##0"/>
  </numFmts>
  <fonts count="19">
    <font>
      <sz val="10"/>
      <name val="Arial"/>
    </font>
    <font>
      <sz val="11"/>
      <color theme="1"/>
      <name val="Calibri"/>
      <family val="2"/>
      <scheme val="minor"/>
    </font>
    <font>
      <sz val="10"/>
      <name val="Calibri"/>
      <family val="2"/>
      <scheme val="minor"/>
    </font>
    <font>
      <sz val="10"/>
      <name val="Calibri"/>
      <family val="2"/>
    </font>
    <font>
      <sz val="10"/>
      <name val="Helv"/>
    </font>
    <font>
      <b/>
      <sz val="10"/>
      <name val="Calibri"/>
      <family val="2"/>
      <scheme val="minor"/>
    </font>
    <font>
      <sz val="10"/>
      <name val="Arial"/>
      <family val="2"/>
    </font>
    <font>
      <b/>
      <sz val="10"/>
      <color indexed="8"/>
      <name val="Calibri"/>
      <family val="2"/>
      <scheme val="minor"/>
    </font>
    <font>
      <sz val="10"/>
      <color indexed="8"/>
      <name val="Calibri"/>
      <family val="2"/>
      <scheme val="minor"/>
    </font>
    <font>
      <b/>
      <u/>
      <sz val="10"/>
      <name val="Calibri"/>
      <family val="2"/>
      <scheme val="minor"/>
    </font>
    <font>
      <b/>
      <sz val="12"/>
      <name val="Calibri"/>
      <family val="2"/>
      <scheme val="minor"/>
    </font>
    <font>
      <sz val="10"/>
      <color rgb="FF222222"/>
      <name val="Calibri"/>
      <family val="2"/>
      <scheme val="minor"/>
    </font>
    <font>
      <b/>
      <i/>
      <sz val="10"/>
      <name val="Calibri"/>
      <family val="2"/>
      <scheme val="minor"/>
    </font>
    <font>
      <sz val="10"/>
      <name val="Tms Rmn"/>
    </font>
    <font>
      <b/>
      <sz val="11"/>
      <name val="Calibri"/>
      <family val="2"/>
      <scheme val="minor"/>
    </font>
    <font>
      <b/>
      <sz val="10"/>
      <name val="Calibri"/>
      <family val="2"/>
    </font>
    <font>
      <sz val="10"/>
      <color indexed="17"/>
      <name val="Calibri"/>
      <family val="2"/>
      <scheme val="minor"/>
    </font>
    <font>
      <b/>
      <i/>
      <sz val="10"/>
      <color indexed="8"/>
      <name val="Calibri"/>
      <family val="2"/>
      <scheme val="minor"/>
    </font>
    <font>
      <sz val="10"/>
      <color indexed="1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6">
    <border>
      <left/>
      <right/>
      <top/>
      <bottom/>
      <diagonal/>
    </border>
    <border>
      <left/>
      <right/>
      <top style="thin">
        <color auto="1"/>
      </top>
      <bottom style="medium">
        <color auto="1"/>
      </bottom>
      <diagonal/>
    </border>
    <border>
      <left/>
      <right/>
      <top/>
      <bottom style="thin">
        <color auto="1"/>
      </bottom>
      <diagonal/>
    </border>
    <border>
      <left/>
      <right/>
      <top/>
      <bottom style="thin">
        <color rgb="FF000000"/>
      </bottom>
      <diagonal/>
    </border>
    <border>
      <left/>
      <right/>
      <top style="thin">
        <color auto="1"/>
      </top>
      <bottom/>
      <diagonal/>
    </border>
    <border>
      <left/>
      <right/>
      <top style="thin">
        <color auto="1"/>
      </top>
      <bottom style="thin">
        <color auto="1"/>
      </bottom>
      <diagonal/>
    </border>
  </borders>
  <cellStyleXfs count="9">
    <xf numFmtId="0" fontId="0" fillId="0" borderId="0"/>
    <xf numFmtId="43" fontId="6"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0" fontId="6" fillId="0" borderId="0"/>
    <xf numFmtId="9" fontId="6" fillId="0" borderId="0" applyFont="0" applyFill="0" applyBorder="0" applyAlignment="0" applyProtection="0"/>
    <xf numFmtId="37" fontId="13" fillId="0" borderId="0"/>
    <xf numFmtId="9" fontId="1" fillId="0" borderId="0" applyFont="0" applyFill="0" applyBorder="0" applyAlignment="0" applyProtection="0"/>
  </cellStyleXfs>
  <cellXfs count="140">
    <xf numFmtId="0" fontId="0" fillId="0" borderId="0" xfId="0"/>
    <xf numFmtId="0" fontId="2" fillId="0" borderId="0" xfId="0" applyFont="1" applyFill="1"/>
    <xf numFmtId="6" fontId="3" fillId="0" borderId="0" xfId="0" applyNumberFormat="1" applyFont="1"/>
    <xf numFmtId="0" fontId="2" fillId="0" borderId="0" xfId="3" applyFont="1" applyFill="1" applyBorder="1"/>
    <xf numFmtId="0" fontId="2" fillId="0" borderId="0" xfId="3" quotePrefix="1" applyFont="1" applyFill="1" applyBorder="1"/>
    <xf numFmtId="0" fontId="5" fillId="0" borderId="0" xfId="3" applyFont="1" applyFill="1" applyBorder="1"/>
    <xf numFmtId="164" fontId="2" fillId="0" borderId="0" xfId="0" applyNumberFormat="1" applyFont="1" applyFill="1" applyBorder="1"/>
    <xf numFmtId="165" fontId="2" fillId="0" borderId="0" xfId="0" applyNumberFormat="1" applyFont="1" applyFill="1"/>
    <xf numFmtId="166" fontId="2" fillId="0" borderId="0" xfId="0" applyNumberFormat="1" applyFont="1" applyFill="1" applyBorder="1"/>
    <xf numFmtId="164" fontId="2" fillId="0" borderId="0" xfId="0" applyNumberFormat="1" applyFont="1" applyFill="1"/>
    <xf numFmtId="164" fontId="7" fillId="0" borderId="0" xfId="1" applyNumberFormat="1" applyFont="1" applyFill="1" applyBorder="1"/>
    <xf numFmtId="0" fontId="5" fillId="0" borderId="0" xfId="0" applyFont="1" applyFill="1"/>
    <xf numFmtId="166" fontId="5" fillId="0" borderId="0" xfId="0" applyNumberFormat="1" applyFont="1" applyFill="1"/>
    <xf numFmtId="164" fontId="7" fillId="0" borderId="1" xfId="1" applyNumberFormat="1" applyFont="1" applyFill="1" applyBorder="1"/>
    <xf numFmtId="166" fontId="2" fillId="0" borderId="0" xfId="0" applyNumberFormat="1" applyFont="1" applyFill="1"/>
    <xf numFmtId="166" fontId="8" fillId="0" borderId="0" xfId="1" applyNumberFormat="1" applyFont="1" applyFill="1" applyBorder="1"/>
    <xf numFmtId="166" fontId="7" fillId="2" borderId="0" xfId="1" applyNumberFormat="1" applyFont="1" applyFill="1" applyBorder="1"/>
    <xf numFmtId="166" fontId="8" fillId="0" borderId="2" xfId="1" applyNumberFormat="1" applyFont="1" applyFill="1" applyBorder="1"/>
    <xf numFmtId="166" fontId="7" fillId="2" borderId="2" xfId="1" applyNumberFormat="1" applyFont="1" applyFill="1" applyBorder="1"/>
    <xf numFmtId="0" fontId="2" fillId="0" borderId="0" xfId="3" applyFont="1" applyFill="1" applyBorder="1" applyAlignment="1">
      <alignment horizontal="left" wrapText="1"/>
    </xf>
    <xf numFmtId="0" fontId="2" fillId="3" borderId="0" xfId="3" applyFont="1" applyFill="1" applyBorder="1"/>
    <xf numFmtId="0" fontId="2" fillId="0" borderId="0" xfId="0" applyFont="1" applyFill="1" applyBorder="1"/>
    <xf numFmtId="164" fontId="8" fillId="0" borderId="0" xfId="1" applyNumberFormat="1" applyFont="1" applyFill="1" applyBorder="1"/>
    <xf numFmtId="164" fontId="7" fillId="2" borderId="0" xfId="2" applyNumberFormat="1" applyFont="1" applyFill="1" applyBorder="1" applyProtection="1"/>
    <xf numFmtId="164" fontId="8" fillId="2" borderId="0" xfId="1" applyNumberFormat="1" applyFont="1" applyFill="1" applyBorder="1"/>
    <xf numFmtId="166" fontId="3" fillId="0" borderId="3" xfId="0" applyNumberFormat="1" applyFont="1" applyBorder="1" applyAlignment="1"/>
    <xf numFmtId="166" fontId="3" fillId="0" borderId="0" xfId="0" applyNumberFormat="1" applyFont="1" applyAlignment="1"/>
    <xf numFmtId="6" fontId="3" fillId="0" borderId="0" xfId="0" applyNumberFormat="1" applyFont="1" applyBorder="1" applyAlignment="1">
      <alignment horizontal="right"/>
    </xf>
    <xf numFmtId="0" fontId="5" fillId="2" borderId="0" xfId="0" applyFont="1" applyFill="1" applyBorder="1"/>
    <xf numFmtId="0" fontId="9" fillId="0" borderId="0" xfId="4" applyNumberFormat="1" applyFont="1" applyFill="1" applyBorder="1" applyAlignment="1">
      <alignment horizontal="center"/>
    </xf>
    <xf numFmtId="0" fontId="9" fillId="2" borderId="0" xfId="4" applyNumberFormat="1" applyFont="1" applyFill="1" applyBorder="1" applyAlignment="1">
      <alignment horizontal="center"/>
    </xf>
    <xf numFmtId="0" fontId="2" fillId="0" borderId="0" xfId="4" applyFont="1" applyFill="1" applyBorder="1"/>
    <xf numFmtId="0" fontId="2" fillId="0" borderId="0" xfId="4" applyNumberFormat="1" applyFont="1" applyFill="1" applyBorder="1"/>
    <xf numFmtId="167" fontId="5" fillId="0" borderId="0" xfId="4" applyNumberFormat="1" applyFont="1" applyFill="1" applyBorder="1" applyAlignment="1">
      <alignment horizontal="center"/>
    </xf>
    <xf numFmtId="0" fontId="5" fillId="2" borderId="0" xfId="4" applyNumberFormat="1" applyFont="1" applyFill="1" applyBorder="1" applyAlignment="1">
      <alignment horizontal="center"/>
    </xf>
    <xf numFmtId="0" fontId="5" fillId="0" borderId="0" xfId="4" applyNumberFormat="1" applyFont="1" applyFill="1" applyBorder="1"/>
    <xf numFmtId="0" fontId="10" fillId="0" borderId="0" xfId="4" applyNumberFormat="1" applyFont="1" applyFill="1" applyBorder="1"/>
    <xf numFmtId="165" fontId="2" fillId="0" borderId="0" xfId="5" applyNumberFormat="1" applyFont="1" applyFill="1"/>
    <xf numFmtId="0" fontId="2" fillId="0" borderId="0" xfId="4" applyNumberFormat="1" applyFont="1" applyFill="1" applyBorder="1" applyAlignment="1">
      <alignment horizontal="right"/>
    </xf>
    <xf numFmtId="165" fontId="5" fillId="0" borderId="0" xfId="5" applyNumberFormat="1" applyFont="1" applyFill="1"/>
    <xf numFmtId="166" fontId="2" fillId="0" borderId="2" xfId="1" applyNumberFormat="1" applyFont="1" applyFill="1" applyBorder="1"/>
    <xf numFmtId="165" fontId="2" fillId="0" borderId="0" xfId="5" applyNumberFormat="1" applyFont="1" applyFill="1" applyAlignment="1">
      <alignment horizontal="left"/>
    </xf>
    <xf numFmtId="166" fontId="5" fillId="2" borderId="0" xfId="1" applyNumberFormat="1" applyFont="1" applyFill="1" applyBorder="1"/>
    <xf numFmtId="166" fontId="2" fillId="0" borderId="0" xfId="1" applyNumberFormat="1" applyFont="1" applyFill="1"/>
    <xf numFmtId="166" fontId="2" fillId="0" borderId="0" xfId="1" applyNumberFormat="1" applyFont="1" applyFill="1" applyBorder="1"/>
    <xf numFmtId="168" fontId="5" fillId="2" borderId="0" xfId="2" applyNumberFormat="1" applyFont="1" applyFill="1" applyBorder="1"/>
    <xf numFmtId="166" fontId="5" fillId="2" borderId="0" xfId="1" applyNumberFormat="1" applyFont="1" applyFill="1"/>
    <xf numFmtId="0" fontId="2" fillId="0" borderId="0" xfId="5" applyFont="1" applyFill="1" applyAlignment="1">
      <alignment horizontal="left"/>
    </xf>
    <xf numFmtId="0" fontId="2" fillId="0" borderId="0" xfId="5" applyFont="1" applyFill="1"/>
    <xf numFmtId="165" fontId="5" fillId="2" borderId="0" xfId="5" applyNumberFormat="1" applyFont="1" applyFill="1"/>
    <xf numFmtId="165" fontId="12" fillId="0" borderId="0" xfId="4" applyNumberFormat="1" applyFont="1" applyFill="1" applyBorder="1"/>
    <xf numFmtId="165" fontId="5" fillId="2" borderId="0" xfId="5" applyNumberFormat="1" applyFont="1" applyFill="1" applyBorder="1"/>
    <xf numFmtId="165" fontId="2" fillId="0" borderId="0" xfId="4" applyNumberFormat="1" applyFont="1" applyFill="1"/>
    <xf numFmtId="167" fontId="5" fillId="2" borderId="0" xfId="5" applyNumberFormat="1" applyFont="1" applyFill="1"/>
    <xf numFmtId="37" fontId="2" fillId="0" borderId="0" xfId="7" applyFont="1" applyFill="1" applyBorder="1"/>
    <xf numFmtId="167" fontId="5" fillId="2" borderId="0" xfId="4" applyNumberFormat="1" applyFont="1" applyFill="1" applyBorder="1" applyAlignment="1">
      <alignment horizontal="center"/>
    </xf>
    <xf numFmtId="167" fontId="9" fillId="2" borderId="0" xfId="4" applyNumberFormat="1" applyFont="1" applyFill="1" applyBorder="1" applyAlignment="1">
      <alignment horizontal="center" wrapText="1"/>
    </xf>
    <xf numFmtId="0" fontId="2" fillId="0" borderId="0" xfId="5" applyFont="1" applyFill="1" applyBorder="1"/>
    <xf numFmtId="3" fontId="2" fillId="0" borderId="0" xfId="5" applyNumberFormat="1" applyFont="1" applyFill="1" applyBorder="1"/>
    <xf numFmtId="0" fontId="11" fillId="0" borderId="0" xfId="5" applyFont="1" applyFill="1"/>
    <xf numFmtId="0" fontId="5" fillId="2" borderId="0" xfId="5" applyFont="1" applyFill="1"/>
    <xf numFmtId="170" fontId="5" fillId="2" borderId="0" xfId="5" applyNumberFormat="1" applyFont="1" applyFill="1" applyBorder="1"/>
    <xf numFmtId="170" fontId="2" fillId="0" borderId="0" xfId="5" applyNumberFormat="1" applyFont="1" applyFill="1" applyBorder="1"/>
    <xf numFmtId="171" fontId="5" fillId="2" borderId="0" xfId="5" applyNumberFormat="1" applyFont="1" applyFill="1" applyBorder="1"/>
    <xf numFmtId="171" fontId="2" fillId="0" borderId="0" xfId="5" applyNumberFormat="1" applyFont="1" applyFill="1" applyBorder="1"/>
    <xf numFmtId="164" fontId="2" fillId="0" borderId="1" xfId="5" applyNumberFormat="1" applyFont="1" applyFill="1" applyBorder="1"/>
    <xf numFmtId="164" fontId="2" fillId="0" borderId="0" xfId="5" applyNumberFormat="1" applyFont="1" applyFill="1" applyBorder="1"/>
    <xf numFmtId="166" fontId="15" fillId="2" borderId="0" xfId="5" applyNumberFormat="1" applyFont="1" applyFill="1" applyBorder="1"/>
    <xf numFmtId="166" fontId="2" fillId="0" borderId="2" xfId="5" applyNumberFormat="1" applyFont="1" applyFill="1" applyBorder="1"/>
    <xf numFmtId="166" fontId="2" fillId="0" borderId="0" xfId="5" applyNumberFormat="1" applyFont="1" applyFill="1" applyBorder="1"/>
    <xf numFmtId="166" fontId="2" fillId="0" borderId="4" xfId="5" applyNumberFormat="1" applyFont="1" applyFill="1" applyBorder="1"/>
    <xf numFmtId="166" fontId="5" fillId="2" borderId="4" xfId="5" applyNumberFormat="1" applyFont="1" applyFill="1" applyBorder="1"/>
    <xf numFmtId="166" fontId="5" fillId="2" borderId="0" xfId="5" applyNumberFormat="1" applyFont="1" applyFill="1" applyBorder="1"/>
    <xf numFmtId="6" fontId="15" fillId="2" borderId="0" xfId="5" applyNumberFormat="1" applyFont="1" applyFill="1" applyBorder="1" applyAlignment="1">
      <alignment horizontal="right"/>
    </xf>
    <xf numFmtId="6" fontId="3" fillId="0" borderId="0" xfId="5" applyNumberFormat="1" applyFont="1" applyBorder="1" applyAlignment="1">
      <alignment horizontal="right"/>
    </xf>
    <xf numFmtId="172" fontId="2" fillId="0" borderId="0" xfId="5" applyNumberFormat="1" applyFont="1" applyFill="1" applyBorder="1"/>
    <xf numFmtId="167" fontId="9" fillId="0" borderId="0" xfId="4" applyNumberFormat="1" applyFont="1" applyFill="1" applyBorder="1" applyAlignment="1">
      <alignment horizontal="center"/>
    </xf>
    <xf numFmtId="167" fontId="9" fillId="2" borderId="0" xfId="4" applyNumberFormat="1" applyFont="1" applyFill="1" applyBorder="1" applyAlignment="1">
      <alignment horizontal="center"/>
    </xf>
    <xf numFmtId="0" fontId="14" fillId="0" borderId="0" xfId="4" applyNumberFormat="1" applyFont="1" applyFill="1" applyBorder="1"/>
    <xf numFmtId="164" fontId="5" fillId="2" borderId="1" xfId="3" applyNumberFormat="1" applyFont="1" applyFill="1" applyBorder="1"/>
    <xf numFmtId="164" fontId="2" fillId="0" borderId="1" xfId="3" applyNumberFormat="1" applyFont="1" applyFill="1" applyBorder="1"/>
    <xf numFmtId="0" fontId="5" fillId="0" borderId="0" xfId="4" applyFont="1" applyFill="1" applyBorder="1"/>
    <xf numFmtId="166" fontId="16" fillId="0" borderId="0" xfId="1" applyNumberFormat="1" applyFont="1" applyFill="1" applyBorder="1"/>
    <xf numFmtId="170" fontId="2" fillId="0" borderId="0" xfId="3" applyNumberFormat="1" applyFont="1" applyFill="1" applyBorder="1"/>
    <xf numFmtId="164" fontId="2" fillId="0" borderId="0" xfId="1" applyNumberFormat="1" applyFont="1" applyFill="1" applyBorder="1"/>
    <xf numFmtId="169" fontId="12" fillId="0" borderId="0" xfId="4" applyNumberFormat="1" applyFont="1" applyFill="1" applyBorder="1"/>
    <xf numFmtId="0" fontId="5" fillId="2" borderId="0" xfId="3" applyFont="1" applyFill="1" applyBorder="1"/>
    <xf numFmtId="169" fontId="5" fillId="0" borderId="0" xfId="4" applyNumberFormat="1" applyFont="1" applyFill="1" applyBorder="1"/>
    <xf numFmtId="169" fontId="17" fillId="0" borderId="0" xfId="6" applyNumberFormat="1" applyFont="1" applyFill="1" applyBorder="1"/>
    <xf numFmtId="164" fontId="5" fillId="2" borderId="1" xfId="1" applyNumberFormat="1" applyFont="1" applyFill="1" applyBorder="1"/>
    <xf numFmtId="164" fontId="2" fillId="0" borderId="1" xfId="1" applyNumberFormat="1" applyFont="1" applyFill="1" applyBorder="1"/>
    <xf numFmtId="164" fontId="2" fillId="0" borderId="0" xfId="3" applyNumberFormat="1" applyFont="1" applyFill="1" applyBorder="1"/>
    <xf numFmtId="166" fontId="5" fillId="2" borderId="5" xfId="1" applyNumberFormat="1" applyFont="1" applyFill="1" applyBorder="1"/>
    <xf numFmtId="166" fontId="2" fillId="0" borderId="5" xfId="1" applyNumberFormat="1" applyFont="1" applyFill="1" applyBorder="1"/>
    <xf numFmtId="166" fontId="7" fillId="0" borderId="0" xfId="1" applyNumberFormat="1" applyFont="1" applyFill="1" applyBorder="1"/>
    <xf numFmtId="166" fontId="3" fillId="0" borderId="0" xfId="1" applyNumberFormat="1" applyFont="1"/>
    <xf numFmtId="166" fontId="18" fillId="0" borderId="0" xfId="1" applyNumberFormat="1" applyFont="1" applyFill="1" applyBorder="1"/>
    <xf numFmtId="0" fontId="2" fillId="0" borderId="0" xfId="3" applyFont="1" applyFill="1" applyBorder="1" applyAlignment="1"/>
    <xf numFmtId="0" fontId="5" fillId="2" borderId="0" xfId="5" applyFont="1" applyFill="1" applyBorder="1"/>
    <xf numFmtId="166" fontId="5" fillId="0" borderId="0" xfId="1" applyNumberFormat="1" applyFont="1" applyFill="1" applyBorder="1"/>
    <xf numFmtId="1" fontId="9" fillId="2" borderId="0" xfId="4" applyNumberFormat="1" applyFont="1" applyFill="1" applyBorder="1" applyAlignment="1">
      <alignment horizontal="center"/>
    </xf>
    <xf numFmtId="3" fontId="3" fillId="0" borderId="0" xfId="0" applyNumberFormat="1" applyFont="1" applyAlignment="1">
      <alignment horizontal="right" wrapText="1"/>
    </xf>
    <xf numFmtId="3" fontId="3" fillId="0" borderId="0" xfId="0" applyNumberFormat="1" applyFont="1" applyBorder="1" applyAlignment="1">
      <alignment horizontal="right" wrapText="1"/>
    </xf>
    <xf numFmtId="3" fontId="3" fillId="0" borderId="2" xfId="0" applyNumberFormat="1" applyFont="1" applyBorder="1" applyAlignment="1">
      <alignment horizontal="right" wrapText="1"/>
    </xf>
    <xf numFmtId="173" fontId="7" fillId="0" borderId="1" xfId="1" applyNumberFormat="1" applyFont="1" applyFill="1" applyBorder="1"/>
    <xf numFmtId="173" fontId="7" fillId="2" borderId="1" xfId="1" applyNumberFormat="1" applyFont="1" applyFill="1" applyBorder="1"/>
    <xf numFmtId="173" fontId="8" fillId="0" borderId="0" xfId="1" applyNumberFormat="1" applyFont="1" applyFill="1" applyBorder="1"/>
    <xf numFmtId="173" fontId="7" fillId="2" borderId="0" xfId="2" applyNumberFormat="1" applyFont="1" applyFill="1" applyBorder="1" applyProtection="1"/>
    <xf numFmtId="166" fontId="3" fillId="0" borderId="0" xfId="1" applyNumberFormat="1" applyFont="1" applyAlignment="1"/>
    <xf numFmtId="166" fontId="3" fillId="0" borderId="2" xfId="1" applyNumberFormat="1" applyFont="1" applyBorder="1"/>
    <xf numFmtId="173" fontId="2" fillId="0" borderId="1" xfId="5" applyNumberFormat="1" applyFont="1" applyFill="1" applyBorder="1"/>
    <xf numFmtId="173" fontId="5" fillId="2" borderId="1" xfId="5" applyNumberFormat="1" applyFont="1" applyFill="1" applyBorder="1"/>
    <xf numFmtId="168" fontId="2" fillId="0" borderId="0" xfId="5" applyNumberFormat="1" applyFont="1" applyFill="1"/>
    <xf numFmtId="168" fontId="2" fillId="0" borderId="0" xfId="1" applyNumberFormat="1" applyFont="1" applyFill="1" applyBorder="1"/>
    <xf numFmtId="168" fontId="5" fillId="2" borderId="0" xfId="1" applyNumberFormat="1" applyFont="1" applyFill="1" applyBorder="1"/>
    <xf numFmtId="2" fontId="2" fillId="0" borderId="0" xfId="5" applyNumberFormat="1" applyFont="1" applyFill="1" applyAlignment="1"/>
    <xf numFmtId="0" fontId="2" fillId="0" borderId="0" xfId="5" applyNumberFormat="1" applyFont="1" applyFill="1" applyBorder="1"/>
    <xf numFmtId="0" fontId="2" fillId="0" borderId="0" xfId="5" applyNumberFormat="1" applyFont="1" applyFill="1"/>
    <xf numFmtId="0" fontId="9" fillId="0" borderId="0" xfId="4" applyNumberFormat="1" applyFont="1" applyFill="1" applyBorder="1" applyAlignment="1"/>
    <xf numFmtId="0" fontId="9" fillId="2" borderId="0" xfId="4" applyNumberFormat="1" applyFont="1" applyFill="1" applyBorder="1" applyAlignment="1">
      <alignment horizontal="center" wrapText="1"/>
    </xf>
    <xf numFmtId="0" fontId="5" fillId="0" borderId="0" xfId="4" applyNumberFormat="1" applyFont="1" applyFill="1" applyBorder="1" applyAlignment="1">
      <alignment horizontal="center"/>
    </xf>
    <xf numFmtId="173" fontId="2" fillId="0" borderId="0" xfId="0" applyNumberFormat="1" applyFont="1" applyFill="1"/>
    <xf numFmtId="8" fontId="2" fillId="0" borderId="0" xfId="1" applyNumberFormat="1" applyFont="1" applyFill="1" applyBorder="1"/>
    <xf numFmtId="8" fontId="5" fillId="2" borderId="0" xfId="1" applyNumberFormat="1" applyFont="1" applyFill="1" applyBorder="1"/>
    <xf numFmtId="9" fontId="2" fillId="0" borderId="0" xfId="8" applyFont="1" applyFill="1" applyBorder="1"/>
    <xf numFmtId="9" fontId="5" fillId="2" borderId="0" xfId="8" applyFont="1" applyFill="1" applyBorder="1"/>
    <xf numFmtId="165" fontId="5" fillId="0" borderId="0" xfId="5" applyNumberFormat="1" applyFont="1" applyFill="1" applyBorder="1"/>
    <xf numFmtId="168" fontId="5" fillId="0" borderId="0" xfId="2" applyNumberFormat="1" applyFont="1" applyFill="1" applyBorder="1"/>
    <xf numFmtId="165" fontId="5" fillId="0" borderId="0" xfId="5" applyNumberFormat="1" applyFont="1" applyFill="1" applyAlignment="1">
      <alignment horizontal="left"/>
    </xf>
    <xf numFmtId="167" fontId="9" fillId="0" borderId="0" xfId="4" applyNumberFormat="1" applyFont="1" applyFill="1" applyBorder="1" applyAlignment="1">
      <alignment horizontal="center" wrapText="1"/>
    </xf>
    <xf numFmtId="0" fontId="2" fillId="0" borderId="0" xfId="5" applyFont="1" applyFill="1" applyAlignment="1"/>
    <xf numFmtId="166" fontId="3" fillId="0" borderId="0" xfId="1" applyNumberFormat="1" applyFont="1" applyBorder="1"/>
    <xf numFmtId="0" fontId="9" fillId="0" borderId="0" xfId="5" applyFont="1" applyFill="1"/>
    <xf numFmtId="0" fontId="9" fillId="0" borderId="0" xfId="5" applyNumberFormat="1" applyFont="1" applyFill="1" applyAlignment="1">
      <alignment horizontal="center" wrapText="1"/>
    </xf>
    <xf numFmtId="167" fontId="9" fillId="0" borderId="0" xfId="4" applyNumberFormat="1" applyFont="1" applyFill="1" applyBorder="1" applyAlignment="1">
      <alignment horizontal="center" wrapText="1"/>
    </xf>
    <xf numFmtId="167" fontId="9" fillId="0" borderId="0" xfId="4" applyNumberFormat="1" applyFont="1" applyFill="1" applyBorder="1" applyAlignment="1">
      <alignment horizontal="center"/>
    </xf>
    <xf numFmtId="0" fontId="2" fillId="0" borderId="0" xfId="4" applyNumberFormat="1" applyFont="1" applyFill="1" applyBorder="1" applyAlignment="1"/>
    <xf numFmtId="0" fontId="2" fillId="0" borderId="0" xfId="5" applyNumberFormat="1" applyFont="1" applyFill="1" applyAlignment="1"/>
    <xf numFmtId="0" fontId="9" fillId="0" borderId="0" xfId="4" applyNumberFormat="1" applyFont="1" applyFill="1" applyBorder="1" applyAlignment="1">
      <alignment horizontal="center" wrapText="1"/>
    </xf>
    <xf numFmtId="165" fontId="2" fillId="0" borderId="0" xfId="5" applyNumberFormat="1" applyFont="1" applyFill="1" applyAlignment="1">
      <alignment horizontal="left" wrapText="1"/>
    </xf>
  </cellXfs>
  <cellStyles count="9">
    <cellStyle name="Comma" xfId="1" builtinId="3"/>
    <cellStyle name="Currency" xfId="2" builtinId="4"/>
    <cellStyle name="Normal" xfId="0" builtinId="0"/>
    <cellStyle name="Normal 2" xfId="5" xr:uid="{00000000-0005-0000-0000-000003000000}"/>
    <cellStyle name="Normal_BalanceSheets" xfId="3" xr:uid="{00000000-0005-0000-0000-000004000000}"/>
    <cellStyle name="Normal_financial statements" xfId="7" xr:uid="{00000000-0005-0000-0000-000005000000}"/>
    <cellStyle name="Normal_Income Statements" xfId="4" xr:uid="{00000000-0005-0000-0000-000006000000}"/>
    <cellStyle name="Percent 10" xfId="6" xr:uid="{00000000-0005-0000-0000-000007000000}"/>
    <cellStyle name="Percent 2" xfId="8" xr:uid="{3CB13624-6A3D-48FA-A6B3-7C85C0E75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pitgcfs06/mercury/WINNT/Profiles/krishi/LOCALS~1/Temp/Johncon%20BLT%20(1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ttanyd/Documents/5%25%20Test/Mightyducks/Finance/Corp%20Finance/Stock/FY01/FY97/CSPIC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macaraeg/Google%20Drive/00%20-%20Hard%20Drive/CFO%20Slide/Content%20REC/2015-Q3/ER%20boo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barclay/Downloads/Consolidated%20Balance%20She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ighthawk/orglic1/Mickr/Reporting/WWDashboard/WW%20Org%20Lic%20Scoreboard-AUG%20mun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rittanyd/Documents/5%25%20Test/J:/Wrldwide/MSFin/Flash/FLA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sum - tre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9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Income St Comparable"/>
      <sheetName val="Revenue Comp"/>
      <sheetName val="Income St Sequential"/>
      <sheetName val="Pro forma"/>
      <sheetName val="Source Formulas"/>
      <sheetName val="GAAP Summary"/>
      <sheetName val="Comp Qtrs W-O 1 time items"/>
      <sheetName val="A"/>
    </sheetNames>
    <sheetDataSet>
      <sheetData sheetId="0" refreshError="1">
        <row r="5">
          <cell r="F5" t="str">
            <v>Actuals - Penultimate-1 Fiscal Year</v>
          </cell>
          <cell r="J5" t="str">
            <v>Actuals - Penultimate Fiscal Year</v>
          </cell>
          <cell r="N5" t="str">
            <v>Actuals - Prior Fiscal Year</v>
          </cell>
          <cell r="R5" t="str">
            <v>Actuals - Current Fiscal Year</v>
          </cell>
        </row>
        <row r="6">
          <cell r="J6">
            <v>1</v>
          </cell>
          <cell r="K6">
            <v>2</v>
          </cell>
          <cell r="L6">
            <v>3</v>
          </cell>
          <cell r="M6">
            <v>4</v>
          </cell>
          <cell r="N6">
            <v>5</v>
          </cell>
          <cell r="O6">
            <v>6</v>
          </cell>
          <cell r="P6">
            <v>7</v>
          </cell>
          <cell r="Q6">
            <v>8</v>
          </cell>
          <cell r="R6">
            <v>9</v>
          </cell>
          <cell r="S6">
            <v>10</v>
          </cell>
          <cell r="T6">
            <v>11</v>
          </cell>
          <cell r="U6">
            <v>12</v>
          </cell>
        </row>
        <row r="7">
          <cell r="F7" t="str">
            <v>Q99-1</v>
          </cell>
          <cell r="G7" t="str">
            <v>Q99-2</v>
          </cell>
          <cell r="H7" t="str">
            <v>Q99-3</v>
          </cell>
          <cell r="I7" t="str">
            <v>Q99-4</v>
          </cell>
          <cell r="J7" t="str">
            <v>Q00-1</v>
          </cell>
          <cell r="K7" t="str">
            <v>Q00-2</v>
          </cell>
          <cell r="L7" t="str">
            <v>Q00-3</v>
          </cell>
          <cell r="M7" t="str">
            <v>Q00-4</v>
          </cell>
          <cell r="N7" t="str">
            <v>Q01-1</v>
          </cell>
          <cell r="O7" t="str">
            <v>Q01-2</v>
          </cell>
          <cell r="P7" t="str">
            <v>Q01-3</v>
          </cell>
          <cell r="Q7" t="str">
            <v>Q01-4</v>
          </cell>
          <cell r="R7">
            <v>37164</v>
          </cell>
          <cell r="S7">
            <v>37256</v>
          </cell>
          <cell r="T7">
            <v>37346</v>
          </cell>
          <cell r="U7">
            <v>37437</v>
          </cell>
        </row>
        <row r="9">
          <cell r="F9">
            <v>4193</v>
          </cell>
          <cell r="G9">
            <v>5195</v>
          </cell>
          <cell r="H9">
            <v>4595</v>
          </cell>
          <cell r="I9">
            <v>5764</v>
          </cell>
          <cell r="J9">
            <v>5384</v>
          </cell>
          <cell r="K9">
            <v>6112</v>
          </cell>
          <cell r="L9">
            <v>5656</v>
          </cell>
          <cell r="M9">
            <v>5804</v>
          </cell>
          <cell r="N9">
            <v>5766</v>
          </cell>
          <cell r="O9">
            <v>6550</v>
          </cell>
          <cell r="P9">
            <v>6403</v>
          </cell>
          <cell r="Q9">
            <v>6577</v>
          </cell>
          <cell r="R9">
            <v>6126</v>
          </cell>
          <cell r="S9">
            <v>7741</v>
          </cell>
          <cell r="T9">
            <v>7245</v>
          </cell>
        </row>
        <row r="10">
          <cell r="F10">
            <v>649</v>
          </cell>
          <cell r="G10">
            <v>788</v>
          </cell>
          <cell r="H10">
            <v>708</v>
          </cell>
          <cell r="I10">
            <v>669</v>
          </cell>
          <cell r="J10">
            <v>712</v>
          </cell>
          <cell r="K10">
            <v>756</v>
          </cell>
          <cell r="L10">
            <v>752</v>
          </cell>
          <cell r="M10">
            <v>782</v>
          </cell>
          <cell r="N10">
            <v>825</v>
          </cell>
          <cell r="O10">
            <v>864</v>
          </cell>
          <cell r="P10">
            <v>899</v>
          </cell>
          <cell r="Q10">
            <v>867</v>
          </cell>
          <cell r="R10">
            <v>884</v>
          </cell>
          <cell r="S10">
            <v>1544</v>
          </cell>
          <cell r="T10">
            <v>1395</v>
          </cell>
        </row>
        <row r="11">
          <cell r="F11">
            <v>3544</v>
          </cell>
          <cell r="G11">
            <v>4407</v>
          </cell>
          <cell r="H11">
            <v>3887</v>
          </cell>
          <cell r="I11">
            <v>5095</v>
          </cell>
          <cell r="J11">
            <v>4672</v>
          </cell>
          <cell r="K11">
            <v>5356</v>
          </cell>
          <cell r="L11">
            <v>4904</v>
          </cell>
          <cell r="M11">
            <v>5022</v>
          </cell>
          <cell r="N11">
            <v>4941</v>
          </cell>
          <cell r="O11">
            <v>5686</v>
          </cell>
          <cell r="P11">
            <v>5504</v>
          </cell>
          <cell r="Q11">
            <v>5710</v>
          </cell>
          <cell r="R11">
            <v>5242</v>
          </cell>
          <cell r="S11">
            <v>6197</v>
          </cell>
          <cell r="T11">
            <v>5850</v>
          </cell>
          <cell r="U11">
            <v>0</v>
          </cell>
        </row>
        <row r="12">
          <cell r="F12">
            <v>0.15478177915573574</v>
          </cell>
          <cell r="G12">
            <v>0.15168431183830605</v>
          </cell>
          <cell r="H12">
            <v>0.15408052230685529</v>
          </cell>
          <cell r="I12">
            <v>0.11606523247744621</v>
          </cell>
          <cell r="J12">
            <v>0.13224368499257058</v>
          </cell>
          <cell r="K12">
            <v>0.12369109947643979</v>
          </cell>
          <cell r="L12">
            <v>0.13295615275813297</v>
          </cell>
          <cell r="M12">
            <v>0.13473466574776016</v>
          </cell>
          <cell r="N12">
            <v>0.14308012486992716</v>
          </cell>
          <cell r="O12">
            <v>0.13190839694656489</v>
          </cell>
          <cell r="P12">
            <v>0.14040293612369201</v>
          </cell>
          <cell r="Q12">
            <v>0.13182301961380569</v>
          </cell>
          <cell r="R12">
            <v>0.14430297094351943</v>
          </cell>
          <cell r="S12">
            <v>0.19945743443999484</v>
          </cell>
        </row>
        <row r="13">
          <cell r="F13">
            <v>651</v>
          </cell>
          <cell r="G13">
            <v>715</v>
          </cell>
          <cell r="H13">
            <v>664</v>
          </cell>
          <cell r="I13">
            <v>940</v>
          </cell>
          <cell r="J13">
            <v>813</v>
          </cell>
          <cell r="K13">
            <v>898</v>
          </cell>
          <cell r="L13">
            <v>974</v>
          </cell>
          <cell r="M13">
            <v>1087</v>
          </cell>
          <cell r="N13">
            <v>956</v>
          </cell>
          <cell r="O13">
            <v>990</v>
          </cell>
          <cell r="P13">
            <v>1069</v>
          </cell>
          <cell r="Q13">
            <v>1364</v>
          </cell>
          <cell r="R13">
            <v>1013</v>
          </cell>
          <cell r="S13">
            <v>1044</v>
          </cell>
          <cell r="T13">
            <v>1066</v>
          </cell>
        </row>
        <row r="15">
          <cell r="F15">
            <v>685</v>
          </cell>
          <cell r="G15">
            <v>798</v>
          </cell>
          <cell r="H15">
            <v>842</v>
          </cell>
          <cell r="I15">
            <v>913</v>
          </cell>
          <cell r="J15">
            <v>922</v>
          </cell>
          <cell r="K15">
            <v>1013</v>
          </cell>
          <cell r="L15">
            <v>1010</v>
          </cell>
          <cell r="M15">
            <v>1181</v>
          </cell>
          <cell r="N15">
            <v>1038</v>
          </cell>
          <cell r="O15">
            <v>1290</v>
          </cell>
          <cell r="P15">
            <v>1198</v>
          </cell>
          <cell r="Q15">
            <v>1359</v>
          </cell>
          <cell r="R15">
            <v>1145</v>
          </cell>
          <cell r="S15">
            <v>1479</v>
          </cell>
          <cell r="T15">
            <v>1240</v>
          </cell>
        </row>
        <row r="16">
          <cell r="F16">
            <v>101</v>
          </cell>
          <cell r="G16">
            <v>154</v>
          </cell>
          <cell r="H16">
            <v>152</v>
          </cell>
          <cell r="I16">
            <v>308</v>
          </cell>
          <cell r="J16">
            <v>148</v>
          </cell>
          <cell r="K16">
            <v>514</v>
          </cell>
          <cell r="L16">
            <v>185</v>
          </cell>
          <cell r="M16">
            <v>203</v>
          </cell>
          <cell r="N16">
            <v>170</v>
          </cell>
          <cell r="O16">
            <v>212</v>
          </cell>
          <cell r="P16">
            <v>239</v>
          </cell>
          <cell r="Q16">
            <v>236</v>
          </cell>
          <cell r="R16">
            <v>187</v>
          </cell>
          <cell r="S16">
            <v>833</v>
          </cell>
          <cell r="T16">
            <v>246</v>
          </cell>
        </row>
        <row r="17">
          <cell r="F17">
            <v>1437</v>
          </cell>
          <cell r="G17">
            <v>1667</v>
          </cell>
          <cell r="H17">
            <v>1658</v>
          </cell>
          <cell r="I17">
            <v>2161</v>
          </cell>
          <cell r="J17">
            <v>1883</v>
          </cell>
          <cell r="K17">
            <v>2425</v>
          </cell>
          <cell r="L17">
            <v>2169</v>
          </cell>
          <cell r="M17">
            <v>2471</v>
          </cell>
          <cell r="N17">
            <v>2164</v>
          </cell>
          <cell r="O17">
            <v>2492</v>
          </cell>
          <cell r="P17">
            <v>2506</v>
          </cell>
          <cell r="Q17">
            <v>2959</v>
          </cell>
          <cell r="R17">
            <v>2345</v>
          </cell>
          <cell r="S17">
            <v>3356</v>
          </cell>
          <cell r="T17">
            <v>2552</v>
          </cell>
          <cell r="U17">
            <v>0</v>
          </cell>
        </row>
        <row r="18">
          <cell r="F18">
            <v>2107</v>
          </cell>
          <cell r="G18">
            <v>2740</v>
          </cell>
          <cell r="H18">
            <v>2229</v>
          </cell>
          <cell r="I18">
            <v>2934</v>
          </cell>
          <cell r="J18">
            <v>2789</v>
          </cell>
          <cell r="K18">
            <v>2931</v>
          </cell>
          <cell r="L18">
            <v>2735</v>
          </cell>
          <cell r="M18">
            <v>2551</v>
          </cell>
          <cell r="N18">
            <v>2777</v>
          </cell>
          <cell r="O18">
            <v>3194</v>
          </cell>
          <cell r="P18">
            <v>2998</v>
          </cell>
          <cell r="Q18">
            <v>2751</v>
          </cell>
          <cell r="R18">
            <v>2897</v>
          </cell>
          <cell r="S18">
            <v>2841</v>
          </cell>
          <cell r="T18">
            <v>3298</v>
          </cell>
          <cell r="U18">
            <v>0</v>
          </cell>
        </row>
        <row r="19">
          <cell r="F19">
            <v>261</v>
          </cell>
          <cell r="G19">
            <v>337</v>
          </cell>
          <cell r="H19">
            <v>711</v>
          </cell>
          <cell r="I19">
            <v>482</v>
          </cell>
          <cell r="J19">
            <v>394</v>
          </cell>
          <cell r="K19">
            <v>770</v>
          </cell>
          <cell r="L19">
            <v>882</v>
          </cell>
          <cell r="M19">
            <v>1124</v>
          </cell>
          <cell r="N19">
            <v>1127</v>
          </cell>
          <cell r="O19">
            <v>751</v>
          </cell>
          <cell r="P19">
            <v>706</v>
          </cell>
          <cell r="Q19">
            <v>-2620</v>
          </cell>
          <cell r="R19">
            <v>-980</v>
          </cell>
          <cell r="S19">
            <v>553</v>
          </cell>
          <cell r="T19">
            <v>739</v>
          </cell>
        </row>
        <row r="20">
          <cell r="F20">
            <v>160</v>
          </cell>
          <cell r="J20">
            <v>156</v>
          </cell>
        </row>
        <row r="21">
          <cell r="F21">
            <v>-25</v>
          </cell>
          <cell r="G21">
            <v>-26</v>
          </cell>
          <cell r="H21">
            <v>9</v>
          </cell>
          <cell r="I21">
            <v>-28</v>
          </cell>
          <cell r="J21">
            <v>-19</v>
          </cell>
          <cell r="K21">
            <v>-10</v>
          </cell>
          <cell r="L21">
            <v>-4</v>
          </cell>
          <cell r="M21">
            <v>-24</v>
          </cell>
          <cell r="N21">
            <v>-52</v>
          </cell>
          <cell r="O21">
            <v>-28</v>
          </cell>
          <cell r="P21">
            <v>-46</v>
          </cell>
          <cell r="Q21">
            <v>-33</v>
          </cell>
          <cell r="R21">
            <v>-30</v>
          </cell>
          <cell r="S21">
            <v>-37</v>
          </cell>
          <cell r="T21">
            <v>-11</v>
          </cell>
        </row>
        <row r="22">
          <cell r="F22">
            <v>2503</v>
          </cell>
          <cell r="G22">
            <v>3051</v>
          </cell>
          <cell r="H22">
            <v>2949</v>
          </cell>
          <cell r="I22">
            <v>3388</v>
          </cell>
          <cell r="J22">
            <v>3320</v>
          </cell>
          <cell r="K22">
            <v>3691</v>
          </cell>
          <cell r="L22">
            <v>3613</v>
          </cell>
          <cell r="M22">
            <v>3651</v>
          </cell>
          <cell r="N22">
            <v>3852</v>
          </cell>
          <cell r="O22">
            <v>3917</v>
          </cell>
          <cell r="P22">
            <v>3658</v>
          </cell>
          <cell r="Q22">
            <v>98</v>
          </cell>
          <cell r="R22">
            <v>1887</v>
          </cell>
          <cell r="S22">
            <v>3357</v>
          </cell>
          <cell r="T22">
            <v>4026</v>
          </cell>
          <cell r="U22">
            <v>0</v>
          </cell>
        </row>
        <row r="23">
          <cell r="F23">
            <v>820.05</v>
          </cell>
          <cell r="G23">
            <v>1067.8499999999999</v>
          </cell>
          <cell r="H23">
            <v>1032.1499999999999</v>
          </cell>
          <cell r="I23">
            <v>1185.8</v>
          </cell>
          <cell r="J23">
            <v>1128.8000000000002</v>
          </cell>
          <cell r="K23">
            <v>1254.94</v>
          </cell>
          <cell r="L23">
            <v>1228.42</v>
          </cell>
          <cell r="M23">
            <v>1241.8399999999999</v>
          </cell>
          <cell r="N23">
            <v>1271.1600000000001</v>
          </cell>
          <cell r="O23">
            <v>1293</v>
          </cell>
          <cell r="P23">
            <v>1207</v>
          </cell>
          <cell r="Q23">
            <v>32</v>
          </cell>
          <cell r="R23">
            <v>604</v>
          </cell>
          <cell r="S23">
            <v>1074</v>
          </cell>
          <cell r="T23">
            <v>1288</v>
          </cell>
          <cell r="U23">
            <v>0</v>
          </cell>
        </row>
        <row r="24">
          <cell r="F24">
            <v>1682.95</v>
          </cell>
          <cell r="G24">
            <v>1983.15</v>
          </cell>
          <cell r="H24">
            <v>1916.8500000000001</v>
          </cell>
          <cell r="I24">
            <v>2202.1999999999998</v>
          </cell>
          <cell r="J24">
            <v>2191.1999999999998</v>
          </cell>
          <cell r="K24">
            <v>2436.06</v>
          </cell>
          <cell r="L24">
            <v>2384.58</v>
          </cell>
          <cell r="M24">
            <v>2409.16</v>
          </cell>
          <cell r="N24">
            <v>2580.84</v>
          </cell>
          <cell r="O24">
            <v>2624</v>
          </cell>
          <cell r="P24">
            <v>2451</v>
          </cell>
          <cell r="Q24">
            <v>66</v>
          </cell>
          <cell r="R24">
            <v>1283</v>
          </cell>
          <cell r="S24">
            <v>2283</v>
          </cell>
          <cell r="T24">
            <v>2738</v>
          </cell>
          <cell r="U24">
            <v>0</v>
          </cell>
        </row>
        <row r="25">
          <cell r="N25">
            <v>-375</v>
          </cell>
        </row>
        <row r="26">
          <cell r="F26">
            <v>1682.95</v>
          </cell>
          <cell r="G26">
            <v>1983.15</v>
          </cell>
          <cell r="H26">
            <v>1916.8500000000001</v>
          </cell>
          <cell r="I26">
            <v>2202.1999999999998</v>
          </cell>
          <cell r="J26">
            <v>2191.1999999999998</v>
          </cell>
          <cell r="K26">
            <v>2436.06</v>
          </cell>
          <cell r="L26">
            <v>2384.58</v>
          </cell>
          <cell r="M26">
            <v>2409.16</v>
          </cell>
          <cell r="N26">
            <v>2205.84</v>
          </cell>
          <cell r="O26">
            <v>2624</v>
          </cell>
          <cell r="P26">
            <v>2451</v>
          </cell>
          <cell r="Q26">
            <v>66</v>
          </cell>
          <cell r="R26">
            <v>1283</v>
          </cell>
          <cell r="S26">
            <v>2283</v>
          </cell>
          <cell r="T26">
            <v>2738</v>
          </cell>
          <cell r="U26">
            <v>0</v>
          </cell>
        </row>
        <row r="27">
          <cell r="F27">
            <v>7</v>
          </cell>
          <cell r="G27">
            <v>7</v>
          </cell>
          <cell r="H27">
            <v>7</v>
          </cell>
          <cell r="I27">
            <v>7</v>
          </cell>
          <cell r="J27">
            <v>7</v>
          </cell>
          <cell r="K27">
            <v>6</v>
          </cell>
          <cell r="L27">
            <v>0</v>
          </cell>
          <cell r="M27">
            <v>0</v>
          </cell>
          <cell r="N27">
            <v>0</v>
          </cell>
          <cell r="O27">
            <v>0</v>
          </cell>
          <cell r="P27">
            <v>0</v>
          </cell>
          <cell r="Q27">
            <v>0</v>
          </cell>
          <cell r="R27">
            <v>0</v>
          </cell>
          <cell r="S27">
            <v>0</v>
          </cell>
          <cell r="T27">
            <v>0</v>
          </cell>
          <cell r="U27">
            <v>0</v>
          </cell>
        </row>
        <row r="28">
          <cell r="F28">
            <v>1675.95</v>
          </cell>
          <cell r="G28">
            <v>1976.15</v>
          </cell>
          <cell r="H28">
            <v>1909.8500000000001</v>
          </cell>
          <cell r="I28">
            <v>2195.1999999999998</v>
          </cell>
          <cell r="J28">
            <v>2184.1999999999998</v>
          </cell>
          <cell r="K28">
            <v>2430.06</v>
          </cell>
          <cell r="L28">
            <v>2384.58</v>
          </cell>
          <cell r="M28">
            <v>2409.16</v>
          </cell>
          <cell r="N28">
            <v>2205.84</v>
          </cell>
          <cell r="O28">
            <v>2624</v>
          </cell>
          <cell r="P28">
            <v>2451</v>
          </cell>
          <cell r="Q28">
            <v>66</v>
          </cell>
          <cell r="R28">
            <v>1283</v>
          </cell>
          <cell r="S28">
            <v>2283</v>
          </cell>
          <cell r="T28">
            <v>2738</v>
          </cell>
          <cell r="U28">
            <v>0</v>
          </cell>
        </row>
        <row r="29">
          <cell r="F29">
            <v>4958</v>
          </cell>
          <cell r="G29">
            <v>4998</v>
          </cell>
          <cell r="H29">
            <v>5055</v>
          </cell>
          <cell r="I29">
            <v>5100</v>
          </cell>
          <cell r="J29">
            <v>5129</v>
          </cell>
          <cell r="K29">
            <v>5163</v>
          </cell>
          <cell r="L29">
            <v>5209</v>
          </cell>
          <cell r="M29">
            <v>5250</v>
          </cell>
          <cell r="N29">
            <v>5299</v>
          </cell>
          <cell r="O29">
            <v>5330</v>
          </cell>
          <cell r="P29">
            <v>5336</v>
          </cell>
          <cell r="Q29">
            <v>5381</v>
          </cell>
          <cell r="R29">
            <v>5398</v>
          </cell>
          <cell r="S29">
            <v>5395</v>
          </cell>
          <cell r="T29">
            <v>5415</v>
          </cell>
        </row>
        <row r="30">
          <cell r="F30">
            <v>5435</v>
          </cell>
          <cell r="G30">
            <v>5460</v>
          </cell>
          <cell r="H30">
            <v>5512</v>
          </cell>
          <cell r="I30">
            <v>5521</v>
          </cell>
          <cell r="J30">
            <v>5527</v>
          </cell>
          <cell r="K30">
            <v>5538</v>
          </cell>
          <cell r="L30">
            <v>5543</v>
          </cell>
          <cell r="M30">
            <v>5537</v>
          </cell>
          <cell r="N30">
            <v>5557</v>
          </cell>
          <cell r="O30">
            <v>5570</v>
          </cell>
          <cell r="P30">
            <v>5563</v>
          </cell>
          <cell r="Q30">
            <v>5592</v>
          </cell>
          <cell r="R30">
            <v>5567</v>
          </cell>
          <cell r="S30">
            <v>5556</v>
          </cell>
          <cell r="T30">
            <v>5564</v>
          </cell>
        </row>
        <row r="31">
          <cell r="F31">
            <v>0.33944130697862041</v>
          </cell>
          <cell r="G31">
            <v>0.39678871548619449</v>
          </cell>
          <cell r="H31">
            <v>0.37919881305637987</v>
          </cell>
          <cell r="I31">
            <v>0.4318039215686274</v>
          </cell>
          <cell r="J31">
            <v>0.42721778124390714</v>
          </cell>
          <cell r="K31">
            <v>0.47183033120278906</v>
          </cell>
          <cell r="L31">
            <v>0.45778076406220003</v>
          </cell>
          <cell r="M31">
            <v>0.45888761904761904</v>
          </cell>
          <cell r="N31">
            <v>0.48704283827137196</v>
          </cell>
          <cell r="O31">
            <v>0.49230769230769234</v>
          </cell>
          <cell r="P31">
            <v>0.45933283358320842</v>
          </cell>
          <cell r="Q31">
            <v>1.226537818249396E-2</v>
          </cell>
          <cell r="R31">
            <v>0.23768062245276028</v>
          </cell>
          <cell r="S31">
            <v>0.42316960148285448</v>
          </cell>
          <cell r="T31">
            <v>0.50563250230840262</v>
          </cell>
          <cell r="U31" t="e">
            <v>#DIV/0!</v>
          </cell>
        </row>
        <row r="32">
          <cell r="F32">
            <v>0.30836246550137997</v>
          </cell>
          <cell r="G32">
            <v>0.36193223443223443</v>
          </cell>
          <cell r="H32">
            <v>0.34648947750362846</v>
          </cell>
          <cell r="I32">
            <v>0.3976091287810179</v>
          </cell>
          <cell r="J32">
            <v>0.39518726252940106</v>
          </cell>
          <cell r="K32">
            <v>0.43879739978331528</v>
          </cell>
          <cell r="L32">
            <v>0.430196644416381</v>
          </cell>
          <cell r="M32">
            <v>0.43510204081632653</v>
          </cell>
          <cell r="N32">
            <v>0.46443044808349832</v>
          </cell>
          <cell r="O32">
            <v>0.47109515260323159</v>
          </cell>
          <cell r="P32">
            <v>0.44058960992270357</v>
          </cell>
          <cell r="Q32">
            <v>1.1802575107296138E-2</v>
          </cell>
          <cell r="R32">
            <v>0.23046524160229925</v>
          </cell>
          <cell r="S32">
            <v>0.41090712742980562</v>
          </cell>
          <cell r="T32">
            <v>0.49209202012940328</v>
          </cell>
          <cell r="U32" t="e">
            <v>#DIV/0!</v>
          </cell>
        </row>
        <row r="33">
          <cell r="F33">
            <v>0.3380294473578056</v>
          </cell>
          <cell r="G33">
            <v>0.39538815526210486</v>
          </cell>
          <cell r="H33">
            <v>0.37781404549950548</v>
          </cell>
          <cell r="I33">
            <v>0.43043137254901959</v>
          </cell>
          <cell r="J33">
            <v>0.4258529927861181</v>
          </cell>
          <cell r="K33">
            <v>0.47066821615339915</v>
          </cell>
          <cell r="L33">
            <v>0.45778076406220003</v>
          </cell>
          <cell r="M33">
            <v>0.45888761904761904</v>
          </cell>
          <cell r="N33">
            <v>0.41627476882430647</v>
          </cell>
          <cell r="O33">
            <v>0.49230769230769234</v>
          </cell>
          <cell r="P33">
            <v>0.45933283358320842</v>
          </cell>
          <cell r="Q33">
            <v>1.226537818249396E-2</v>
          </cell>
          <cell r="R33">
            <v>0.23768062245276028</v>
          </cell>
          <cell r="S33">
            <v>0.42316960148285448</v>
          </cell>
          <cell r="T33">
            <v>0.50563250230840262</v>
          </cell>
          <cell r="U33">
            <v>0</v>
          </cell>
        </row>
        <row r="34">
          <cell r="F34">
            <v>0.30965041398344068</v>
          </cell>
          <cell r="G34">
            <v>0.36321428571428571</v>
          </cell>
          <cell r="H34">
            <v>0.34775943396226416</v>
          </cell>
          <cell r="I34">
            <v>0.39887701503350836</v>
          </cell>
          <cell r="J34">
            <v>0.396453772390085</v>
          </cell>
          <cell r="K34">
            <v>0.43988082340195017</v>
          </cell>
          <cell r="L34">
            <v>0.430196644416381</v>
          </cell>
          <cell r="M34">
            <v>0.43510204081632653</v>
          </cell>
          <cell r="N34">
            <v>0.39694799352168436</v>
          </cell>
          <cell r="O34">
            <v>0.47109515260323159</v>
          </cell>
          <cell r="P34">
            <v>0.44058960992270357</v>
          </cell>
          <cell r="Q34">
            <v>1.1802575107296138E-2</v>
          </cell>
          <cell r="R34">
            <v>0.23046524160229925</v>
          </cell>
          <cell r="S34">
            <v>0.41090712742980562</v>
          </cell>
          <cell r="T34">
            <v>0.49209202012940328</v>
          </cell>
          <cell r="U34" t="e">
            <v>#DIV/0!</v>
          </cell>
        </row>
        <row r="38">
          <cell r="F38">
            <v>1608</v>
          </cell>
          <cell r="G38">
            <v>1755</v>
          </cell>
          <cell r="H38">
            <v>1528</v>
          </cell>
          <cell r="I38">
            <v>2358</v>
          </cell>
          <cell r="J38">
            <v>1868</v>
          </cell>
          <cell r="K38">
            <v>2207</v>
          </cell>
          <cell r="L38">
            <v>2018</v>
          </cell>
          <cell r="M38">
            <v>2234</v>
          </cell>
          <cell r="N38">
            <v>2154</v>
          </cell>
          <cell r="O38">
            <v>2334</v>
          </cell>
          <cell r="P38">
            <v>2371</v>
          </cell>
          <cell r="Q38">
            <v>2656</v>
          </cell>
          <cell r="R38">
            <v>2433.2252640706042</v>
          </cell>
          <cell r="S38">
            <v>3235</v>
          </cell>
          <cell r="T38">
            <v>2756</v>
          </cell>
        </row>
        <row r="39">
          <cell r="F39">
            <v>894</v>
          </cell>
          <cell r="G39">
            <v>1254</v>
          </cell>
          <cell r="H39">
            <v>981</v>
          </cell>
          <cell r="I39">
            <v>1198</v>
          </cell>
          <cell r="J39">
            <v>1183</v>
          </cell>
          <cell r="K39">
            <v>1427</v>
          </cell>
          <cell r="L39">
            <v>1259</v>
          </cell>
          <cell r="M39">
            <v>1151</v>
          </cell>
          <cell r="N39">
            <v>1085</v>
          </cell>
          <cell r="O39">
            <v>1430</v>
          </cell>
          <cell r="P39">
            <v>1204</v>
          </cell>
          <cell r="Q39">
            <v>1145</v>
          </cell>
          <cell r="R39">
            <v>1104.8028679412828</v>
          </cell>
          <cell r="S39">
            <v>1416</v>
          </cell>
          <cell r="T39">
            <v>1385</v>
          </cell>
        </row>
        <row r="40">
          <cell r="F40">
            <v>325</v>
          </cell>
          <cell r="G40">
            <v>389</v>
          </cell>
          <cell r="H40">
            <v>492</v>
          </cell>
          <cell r="I40">
            <v>570</v>
          </cell>
          <cell r="J40">
            <v>593</v>
          </cell>
          <cell r="K40">
            <v>606</v>
          </cell>
          <cell r="L40">
            <v>709</v>
          </cell>
          <cell r="M40">
            <v>689</v>
          </cell>
          <cell r="N40">
            <v>708</v>
          </cell>
          <cell r="O40">
            <v>737</v>
          </cell>
          <cell r="P40">
            <v>836</v>
          </cell>
          <cell r="Q40">
            <v>777</v>
          </cell>
          <cell r="R40">
            <v>604.0938756929944</v>
          </cell>
          <cell r="S40">
            <v>705</v>
          </cell>
          <cell r="T40">
            <v>818</v>
          </cell>
        </row>
        <row r="41">
          <cell r="F41">
            <v>1366</v>
          </cell>
          <cell r="G41">
            <v>1797</v>
          </cell>
          <cell r="H41">
            <v>1594</v>
          </cell>
          <cell r="I41">
            <v>1638</v>
          </cell>
          <cell r="J41">
            <v>1740</v>
          </cell>
          <cell r="K41">
            <v>1872</v>
          </cell>
          <cell r="L41">
            <v>1670</v>
          </cell>
          <cell r="M41">
            <v>1730</v>
          </cell>
          <cell r="N41">
            <v>1819</v>
          </cell>
          <cell r="O41">
            <v>2049</v>
          </cell>
          <cell r="P41">
            <v>1992</v>
          </cell>
          <cell r="Q41">
            <v>1999</v>
          </cell>
          <cell r="R41">
            <v>1984.3675963395417</v>
          </cell>
          <cell r="S41">
            <v>2385</v>
          </cell>
          <cell r="T41">
            <v>2286</v>
          </cell>
        </row>
        <row r="42">
          <cell r="F42">
            <v>4193</v>
          </cell>
          <cell r="G42">
            <v>5195</v>
          </cell>
          <cell r="H42">
            <v>4595</v>
          </cell>
          <cell r="I42">
            <v>5764</v>
          </cell>
          <cell r="J42">
            <v>5384</v>
          </cell>
          <cell r="K42">
            <v>6112</v>
          </cell>
          <cell r="L42">
            <v>5656</v>
          </cell>
          <cell r="M42">
            <v>5804</v>
          </cell>
          <cell r="N42">
            <v>5766</v>
          </cell>
          <cell r="O42">
            <v>6550</v>
          </cell>
          <cell r="P42">
            <v>6403</v>
          </cell>
          <cell r="Q42">
            <v>6577</v>
          </cell>
          <cell r="R42">
            <v>6126.4896040444228</v>
          </cell>
          <cell r="S42">
            <v>7741</v>
          </cell>
          <cell r="T42">
            <v>7245</v>
          </cell>
          <cell r="U42">
            <v>0</v>
          </cell>
        </row>
        <row r="45">
          <cell r="F45">
            <v>1560</v>
          </cell>
          <cell r="G45">
            <v>1957</v>
          </cell>
          <cell r="H45">
            <v>1660</v>
          </cell>
          <cell r="I45">
            <v>2598</v>
          </cell>
          <cell r="J45">
            <v>2213</v>
          </cell>
          <cell r="K45">
            <v>2531</v>
          </cell>
          <cell r="L45">
            <v>2263</v>
          </cell>
          <cell r="M45">
            <v>2289</v>
          </cell>
          <cell r="N45">
            <v>2139</v>
          </cell>
          <cell r="O45">
            <v>2485</v>
          </cell>
          <cell r="P45">
            <v>2412</v>
          </cell>
          <cell r="Q45">
            <v>2507</v>
          </cell>
          <cell r="R45">
            <v>2191.6529290182516</v>
          </cell>
          <cell r="S45">
            <v>2449</v>
          </cell>
          <cell r="T45">
            <v>2436</v>
          </cell>
        </row>
        <row r="46">
          <cell r="F46">
            <v>1583</v>
          </cell>
          <cell r="G46">
            <v>1886</v>
          </cell>
          <cell r="H46">
            <v>1582</v>
          </cell>
          <cell r="I46">
            <v>1686</v>
          </cell>
          <cell r="J46">
            <v>1667</v>
          </cell>
          <cell r="K46">
            <v>1829</v>
          </cell>
          <cell r="L46">
            <v>1765</v>
          </cell>
          <cell r="M46">
            <v>1757</v>
          </cell>
          <cell r="N46">
            <v>1883</v>
          </cell>
          <cell r="O46">
            <v>2063</v>
          </cell>
          <cell r="P46">
            <v>2052</v>
          </cell>
          <cell r="Q46">
            <v>2043</v>
          </cell>
          <cell r="R46">
            <v>2017.4589009393314</v>
          </cell>
          <cell r="S46">
            <v>2554</v>
          </cell>
          <cell r="T46">
            <v>2285</v>
          </cell>
        </row>
        <row r="47">
          <cell r="F47">
            <v>3143</v>
          </cell>
          <cell r="G47">
            <v>3843</v>
          </cell>
          <cell r="H47">
            <v>3242</v>
          </cell>
          <cell r="I47">
            <v>4284</v>
          </cell>
          <cell r="J47">
            <v>3880</v>
          </cell>
          <cell r="K47">
            <v>4360</v>
          </cell>
          <cell r="L47">
            <v>4028</v>
          </cell>
          <cell r="M47">
            <v>4046</v>
          </cell>
          <cell r="N47">
            <v>4022</v>
          </cell>
          <cell r="O47">
            <v>4548</v>
          </cell>
          <cell r="P47">
            <v>4464</v>
          </cell>
          <cell r="Q47">
            <v>4550</v>
          </cell>
          <cell r="R47">
            <v>4209.1118299575828</v>
          </cell>
          <cell r="S47">
            <v>5003</v>
          </cell>
          <cell r="T47">
            <v>4721</v>
          </cell>
        </row>
        <row r="48">
          <cell r="F48">
            <v>641</v>
          </cell>
          <cell r="G48">
            <v>780</v>
          </cell>
          <cell r="H48">
            <v>930</v>
          </cell>
          <cell r="I48">
            <v>983</v>
          </cell>
          <cell r="J48">
            <v>949</v>
          </cell>
          <cell r="K48">
            <v>1028</v>
          </cell>
          <cell r="L48">
            <v>1028</v>
          </cell>
          <cell r="M48">
            <v>1076</v>
          </cell>
          <cell r="N48">
            <v>1037</v>
          </cell>
          <cell r="O48">
            <v>1244</v>
          </cell>
          <cell r="P48">
            <v>1254</v>
          </cell>
          <cell r="Q48">
            <v>1294</v>
          </cell>
          <cell r="R48">
            <v>1192.52554816424</v>
          </cell>
          <cell r="S48">
            <v>1288</v>
          </cell>
          <cell r="T48">
            <v>1276</v>
          </cell>
        </row>
        <row r="49">
          <cell r="F49">
            <v>3784</v>
          </cell>
          <cell r="G49">
            <v>4623</v>
          </cell>
          <cell r="H49">
            <v>4172</v>
          </cell>
          <cell r="I49">
            <v>5267</v>
          </cell>
          <cell r="J49">
            <v>4829</v>
          </cell>
          <cell r="K49">
            <v>5388</v>
          </cell>
          <cell r="L49">
            <v>5056</v>
          </cell>
          <cell r="M49">
            <v>5122</v>
          </cell>
          <cell r="N49">
            <v>5059</v>
          </cell>
          <cell r="O49">
            <v>5792</v>
          </cell>
          <cell r="P49">
            <v>5718</v>
          </cell>
          <cell r="Q49">
            <v>5844</v>
          </cell>
          <cell r="R49">
            <v>5401.6373781218226</v>
          </cell>
          <cell r="S49">
            <v>6291</v>
          </cell>
          <cell r="T49">
            <v>5997</v>
          </cell>
        </row>
        <row r="50">
          <cell r="F50">
            <v>232</v>
          </cell>
          <cell r="G50">
            <v>357</v>
          </cell>
          <cell r="H50">
            <v>302</v>
          </cell>
          <cell r="I50">
            <v>296</v>
          </cell>
          <cell r="J50">
            <v>366</v>
          </cell>
          <cell r="K50">
            <v>464</v>
          </cell>
          <cell r="L50">
            <v>378</v>
          </cell>
          <cell r="M50">
            <v>418</v>
          </cell>
          <cell r="N50">
            <v>479</v>
          </cell>
          <cell r="O50">
            <v>506</v>
          </cell>
          <cell r="P50">
            <v>460</v>
          </cell>
          <cell r="Q50">
            <v>509</v>
          </cell>
          <cell r="R50">
            <v>500.78435682509996</v>
          </cell>
          <cell r="S50">
            <v>1197</v>
          </cell>
          <cell r="T50">
            <v>1066</v>
          </cell>
        </row>
        <row r="51">
          <cell r="F51">
            <v>9</v>
          </cell>
          <cell r="G51">
            <v>12</v>
          </cell>
          <cell r="H51">
            <v>15</v>
          </cell>
          <cell r="I51">
            <v>26</v>
          </cell>
          <cell r="J51">
            <v>18</v>
          </cell>
          <cell r="K51">
            <v>30</v>
          </cell>
          <cell r="L51">
            <v>46</v>
          </cell>
          <cell r="M51">
            <v>88</v>
          </cell>
          <cell r="N51">
            <v>63</v>
          </cell>
          <cell r="O51">
            <v>64</v>
          </cell>
          <cell r="P51">
            <v>76</v>
          </cell>
          <cell r="Q51">
            <v>96</v>
          </cell>
          <cell r="R51">
            <v>94.048726380700003</v>
          </cell>
          <cell r="S51">
            <v>90</v>
          </cell>
          <cell r="T51">
            <v>45</v>
          </cell>
        </row>
        <row r="52">
          <cell r="F52">
            <v>168</v>
          </cell>
          <cell r="G52">
            <v>203</v>
          </cell>
          <cell r="H52">
            <v>106</v>
          </cell>
          <cell r="I52">
            <v>175</v>
          </cell>
          <cell r="J52">
            <v>171</v>
          </cell>
          <cell r="K52">
            <v>230</v>
          </cell>
          <cell r="L52">
            <v>176</v>
          </cell>
          <cell r="M52">
            <v>176</v>
          </cell>
          <cell r="N52">
            <v>165</v>
          </cell>
          <cell r="O52">
            <v>188</v>
          </cell>
          <cell r="P52">
            <v>149</v>
          </cell>
          <cell r="Q52">
            <v>128</v>
          </cell>
          <cell r="R52">
            <v>129.01914271679999</v>
          </cell>
          <cell r="S52">
            <v>163</v>
          </cell>
          <cell r="T52">
            <v>137</v>
          </cell>
        </row>
        <row r="53">
          <cell r="F53">
            <v>4193</v>
          </cell>
          <cell r="G53">
            <v>5195</v>
          </cell>
          <cell r="H53">
            <v>4595</v>
          </cell>
          <cell r="I53">
            <v>5764</v>
          </cell>
          <cell r="J53">
            <v>5384</v>
          </cell>
          <cell r="K53">
            <v>6112</v>
          </cell>
          <cell r="L53">
            <v>5656</v>
          </cell>
          <cell r="M53">
            <v>5804</v>
          </cell>
          <cell r="N53">
            <v>5766</v>
          </cell>
          <cell r="O53">
            <v>6550</v>
          </cell>
          <cell r="P53">
            <v>6403</v>
          </cell>
          <cell r="Q53">
            <v>6577</v>
          </cell>
          <cell r="R53">
            <v>6126.4896040444228</v>
          </cell>
          <cell r="S53">
            <v>7741</v>
          </cell>
          <cell r="T53">
            <v>7245</v>
          </cell>
          <cell r="U53">
            <v>0</v>
          </cell>
        </row>
        <row r="56">
          <cell r="F56">
            <v>543</v>
          </cell>
          <cell r="G56">
            <v>532</v>
          </cell>
          <cell r="H56">
            <v>508</v>
          </cell>
          <cell r="I56">
            <v>678</v>
          </cell>
          <cell r="J56">
            <v>627</v>
          </cell>
          <cell r="K56">
            <v>690</v>
          </cell>
          <cell r="L56">
            <v>763</v>
          </cell>
          <cell r="M56">
            <v>836</v>
          </cell>
          <cell r="N56">
            <v>705</v>
          </cell>
          <cell r="O56">
            <v>638</v>
          </cell>
          <cell r="P56">
            <v>762</v>
          </cell>
          <cell r="Q56">
            <v>1197</v>
          </cell>
          <cell r="R56">
            <v>949</v>
          </cell>
          <cell r="S56">
            <v>956</v>
          </cell>
          <cell r="V56" t="str">
            <v>Q01-2: CG CoGS reclass - 76m; Other headcount %40m lower than prior year; Infrastructure flat with Q00-2</v>
          </cell>
        </row>
        <row r="57">
          <cell r="F57">
            <v>108</v>
          </cell>
          <cell r="G57">
            <v>183</v>
          </cell>
          <cell r="H57">
            <v>156</v>
          </cell>
          <cell r="I57">
            <v>262</v>
          </cell>
          <cell r="J57">
            <v>186</v>
          </cell>
          <cell r="K57">
            <v>208</v>
          </cell>
          <cell r="L57">
            <v>211</v>
          </cell>
          <cell r="M57">
            <v>251</v>
          </cell>
          <cell r="N57">
            <v>251</v>
          </cell>
          <cell r="O57">
            <v>268</v>
          </cell>
          <cell r="P57">
            <v>296</v>
          </cell>
          <cell r="Q57">
            <v>167</v>
          </cell>
          <cell r="R57">
            <v>63</v>
          </cell>
          <cell r="S57">
            <v>88</v>
          </cell>
          <cell r="V57" t="str">
            <v>Q01-2:  External loc down 23% from Q00-2</v>
          </cell>
        </row>
        <row r="58">
          <cell r="F58">
            <v>651</v>
          </cell>
          <cell r="G58">
            <v>715</v>
          </cell>
          <cell r="H58">
            <v>664</v>
          </cell>
          <cell r="I58">
            <v>940</v>
          </cell>
          <cell r="J58">
            <v>813</v>
          </cell>
          <cell r="K58">
            <v>898</v>
          </cell>
          <cell r="L58">
            <v>974</v>
          </cell>
          <cell r="M58">
            <v>1087</v>
          </cell>
          <cell r="N58">
            <v>956</v>
          </cell>
          <cell r="O58">
            <v>906</v>
          </cell>
          <cell r="P58">
            <v>1058</v>
          </cell>
          <cell r="Q58">
            <v>1364</v>
          </cell>
          <cell r="R58">
            <v>1012</v>
          </cell>
          <cell r="S58">
            <v>1044</v>
          </cell>
          <cell r="T58">
            <v>1058</v>
          </cell>
        </row>
        <row r="61">
          <cell r="F61">
            <v>311</v>
          </cell>
          <cell r="G61">
            <v>319</v>
          </cell>
          <cell r="H61">
            <v>451</v>
          </cell>
          <cell r="I61">
            <v>497</v>
          </cell>
          <cell r="J61">
            <v>375</v>
          </cell>
          <cell r="K61">
            <v>374</v>
          </cell>
          <cell r="L61">
            <v>378</v>
          </cell>
          <cell r="M61">
            <v>622</v>
          </cell>
          <cell r="N61">
            <v>508</v>
          </cell>
          <cell r="O61">
            <v>670</v>
          </cell>
          <cell r="P61">
            <v>578</v>
          </cell>
          <cell r="R61">
            <v>508</v>
          </cell>
          <cell r="S61">
            <v>670</v>
          </cell>
          <cell r="T61">
            <v>578</v>
          </cell>
        </row>
        <row r="63">
          <cell r="F63">
            <v>360</v>
          </cell>
          <cell r="G63">
            <v>440</v>
          </cell>
          <cell r="H63">
            <v>356</v>
          </cell>
          <cell r="I63">
            <v>415</v>
          </cell>
          <cell r="J63">
            <v>541</v>
          </cell>
          <cell r="K63">
            <v>630</v>
          </cell>
          <cell r="L63">
            <v>567</v>
          </cell>
          <cell r="M63">
            <v>577</v>
          </cell>
          <cell r="N63">
            <v>626</v>
          </cell>
          <cell r="O63">
            <v>752</v>
          </cell>
          <cell r="P63">
            <v>683</v>
          </cell>
          <cell r="R63">
            <v>626</v>
          </cell>
          <cell r="S63">
            <v>752</v>
          </cell>
          <cell r="T63">
            <v>683</v>
          </cell>
        </row>
        <row r="64">
          <cell r="F64">
            <v>6</v>
          </cell>
          <cell r="G64">
            <v>30</v>
          </cell>
          <cell r="H64">
            <v>29</v>
          </cell>
          <cell r="I64">
            <v>15</v>
          </cell>
          <cell r="J64">
            <v>1</v>
          </cell>
          <cell r="K64">
            <v>2</v>
          </cell>
          <cell r="L64">
            <v>9</v>
          </cell>
          <cell r="M64">
            <v>28</v>
          </cell>
          <cell r="N64">
            <v>0</v>
          </cell>
          <cell r="O64">
            <v>0</v>
          </cell>
          <cell r="P64">
            <v>0</v>
          </cell>
          <cell r="R64">
            <v>0</v>
          </cell>
          <cell r="S64">
            <v>0</v>
          </cell>
          <cell r="T64">
            <v>0</v>
          </cell>
        </row>
        <row r="65">
          <cell r="F65">
            <v>150</v>
          </cell>
          <cell r="G65">
            <v>155</v>
          </cell>
          <cell r="H65">
            <v>153</v>
          </cell>
          <cell r="I65">
            <v>187</v>
          </cell>
          <cell r="J65">
            <v>160</v>
          </cell>
          <cell r="K65">
            <v>184</v>
          </cell>
          <cell r="L65">
            <v>190</v>
          </cell>
          <cell r="M65">
            <v>219</v>
          </cell>
          <cell r="N65">
            <v>239</v>
          </cell>
          <cell r="O65">
            <v>253</v>
          </cell>
          <cell r="P65">
            <v>254</v>
          </cell>
          <cell r="R65">
            <v>239</v>
          </cell>
          <cell r="S65">
            <v>253</v>
          </cell>
          <cell r="T65">
            <v>254</v>
          </cell>
        </row>
        <row r="66">
          <cell r="F66">
            <v>827</v>
          </cell>
          <cell r="G66">
            <v>944</v>
          </cell>
          <cell r="H66">
            <v>989</v>
          </cell>
          <cell r="I66">
            <v>1114</v>
          </cell>
          <cell r="J66">
            <v>1077</v>
          </cell>
          <cell r="K66">
            <v>1190</v>
          </cell>
          <cell r="L66">
            <v>1144</v>
          </cell>
          <cell r="M66">
            <v>1446</v>
          </cell>
          <cell r="N66">
            <v>1373</v>
          </cell>
          <cell r="O66">
            <v>1675</v>
          </cell>
          <cell r="P66">
            <v>1515</v>
          </cell>
          <cell r="R66">
            <v>1373</v>
          </cell>
          <cell r="S66">
            <v>1675</v>
          </cell>
          <cell r="T66">
            <v>1515</v>
          </cell>
        </row>
        <row r="67">
          <cell r="F67">
            <v>-150</v>
          </cell>
          <cell r="G67">
            <v>-155</v>
          </cell>
          <cell r="H67">
            <v>-153</v>
          </cell>
          <cell r="I67">
            <v>-187</v>
          </cell>
          <cell r="J67">
            <v>-160</v>
          </cell>
          <cell r="K67">
            <v>-184</v>
          </cell>
          <cell r="L67">
            <v>-190</v>
          </cell>
          <cell r="M67">
            <v>-219</v>
          </cell>
          <cell r="N67">
            <v>-239</v>
          </cell>
          <cell r="O67">
            <v>-253</v>
          </cell>
          <cell r="P67">
            <v>-254</v>
          </cell>
          <cell r="R67">
            <v>-239</v>
          </cell>
          <cell r="S67">
            <v>-253</v>
          </cell>
          <cell r="T67">
            <v>-254</v>
          </cell>
        </row>
        <row r="68">
          <cell r="F68">
            <v>-3</v>
          </cell>
          <cell r="G68">
            <v>5</v>
          </cell>
          <cell r="H68">
            <v>-4</v>
          </cell>
          <cell r="I68">
            <v>-13</v>
          </cell>
          <cell r="J68">
            <v>-12</v>
          </cell>
          <cell r="K68">
            <v>-9</v>
          </cell>
          <cell r="L68">
            <v>27</v>
          </cell>
          <cell r="M68">
            <v>-29</v>
          </cell>
          <cell r="N68">
            <v>-96</v>
          </cell>
          <cell r="O68">
            <v>-79</v>
          </cell>
          <cell r="P68">
            <v>-86</v>
          </cell>
          <cell r="R68">
            <v>-96</v>
          </cell>
          <cell r="S68">
            <v>-79</v>
          </cell>
          <cell r="T68">
            <v>-86</v>
          </cell>
        </row>
        <row r="69">
          <cell r="F69">
            <v>11</v>
          </cell>
          <cell r="G69">
            <v>4</v>
          </cell>
          <cell r="H69">
            <v>10</v>
          </cell>
          <cell r="I69">
            <v>-1</v>
          </cell>
          <cell r="J69">
            <v>17</v>
          </cell>
          <cell r="K69">
            <v>16</v>
          </cell>
          <cell r="L69">
            <v>29</v>
          </cell>
          <cell r="M69">
            <v>-17</v>
          </cell>
          <cell r="N69">
            <v>0</v>
          </cell>
          <cell r="O69">
            <v>0</v>
          </cell>
          <cell r="P69">
            <v>0</v>
          </cell>
          <cell r="R69">
            <v>0</v>
          </cell>
          <cell r="S69">
            <v>0</v>
          </cell>
          <cell r="T69">
            <v>0</v>
          </cell>
        </row>
        <row r="70">
          <cell r="F70">
            <v>685</v>
          </cell>
          <cell r="G70">
            <v>798</v>
          </cell>
          <cell r="H70">
            <v>842</v>
          </cell>
          <cell r="I70">
            <v>913</v>
          </cell>
          <cell r="J70">
            <v>922</v>
          </cell>
          <cell r="K70">
            <v>1013</v>
          </cell>
          <cell r="L70">
            <v>1010</v>
          </cell>
          <cell r="M70">
            <v>1181</v>
          </cell>
          <cell r="N70">
            <v>1038</v>
          </cell>
          <cell r="O70">
            <v>1343</v>
          </cell>
          <cell r="P70">
            <v>1175</v>
          </cell>
          <cell r="R70">
            <v>1038</v>
          </cell>
          <cell r="S70">
            <v>1343</v>
          </cell>
          <cell r="T70">
            <v>1175</v>
          </cell>
        </row>
        <row r="72">
          <cell r="F72">
            <v>325</v>
          </cell>
          <cell r="G72">
            <v>358</v>
          </cell>
          <cell r="H72">
            <v>486</v>
          </cell>
          <cell r="I72">
            <v>498</v>
          </cell>
          <cell r="J72">
            <v>381</v>
          </cell>
          <cell r="K72">
            <v>383</v>
          </cell>
          <cell r="L72">
            <v>443</v>
          </cell>
          <cell r="M72">
            <v>604</v>
          </cell>
          <cell r="N72">
            <v>412</v>
          </cell>
          <cell r="O72">
            <v>591</v>
          </cell>
          <cell r="P72">
            <v>492</v>
          </cell>
          <cell r="Q72">
            <v>465037750.80999988</v>
          </cell>
          <cell r="R72">
            <v>513409245.25999999</v>
          </cell>
          <cell r="S72">
            <v>712035481.99999988</v>
          </cell>
        </row>
        <row r="73">
          <cell r="F73">
            <v>360</v>
          </cell>
          <cell r="G73">
            <v>440</v>
          </cell>
          <cell r="H73">
            <v>356</v>
          </cell>
          <cell r="I73">
            <v>415</v>
          </cell>
          <cell r="J73">
            <v>541</v>
          </cell>
          <cell r="K73">
            <v>630</v>
          </cell>
          <cell r="L73">
            <v>567</v>
          </cell>
          <cell r="M73">
            <v>577</v>
          </cell>
          <cell r="N73">
            <v>626</v>
          </cell>
          <cell r="O73">
            <v>752</v>
          </cell>
          <cell r="P73">
            <v>683</v>
          </cell>
          <cell r="Q73">
            <v>895288390.87710011</v>
          </cell>
          <cell r="R73">
            <v>631917540.59000051</v>
          </cell>
          <cell r="S73">
            <v>767462858.73999977</v>
          </cell>
        </row>
        <row r="74">
          <cell r="F74">
            <v>685</v>
          </cell>
          <cell r="G74">
            <v>798</v>
          </cell>
          <cell r="H74">
            <v>842</v>
          </cell>
          <cell r="I74">
            <v>913</v>
          </cell>
          <cell r="J74">
            <v>922</v>
          </cell>
          <cell r="K74">
            <v>1013</v>
          </cell>
          <cell r="L74">
            <v>1010</v>
          </cell>
          <cell r="M74">
            <v>1181</v>
          </cell>
          <cell r="N74">
            <v>1038</v>
          </cell>
          <cell r="O74">
            <v>1343</v>
          </cell>
          <cell r="P74">
            <v>1175</v>
          </cell>
          <cell r="Q74">
            <v>1360326141.6870999</v>
          </cell>
          <cell r="R74">
            <v>1145326785.8500004</v>
          </cell>
          <cell r="S74">
            <v>1479498340.7399998</v>
          </cell>
          <cell r="T74">
            <v>1175</v>
          </cell>
        </row>
        <row r="77">
          <cell r="F77">
            <v>3953</v>
          </cell>
          <cell r="G77">
            <v>4938</v>
          </cell>
          <cell r="H77">
            <v>4331</v>
          </cell>
          <cell r="I77">
            <v>5463</v>
          </cell>
          <cell r="J77">
            <v>5106</v>
          </cell>
          <cell r="K77">
            <v>5851</v>
          </cell>
          <cell r="L77">
            <v>5364</v>
          </cell>
          <cell r="M77">
            <v>5505</v>
          </cell>
          <cell r="N77">
            <v>5454</v>
          </cell>
          <cell r="O77">
            <v>6234</v>
          </cell>
          <cell r="P77">
            <v>6052</v>
          </cell>
          <cell r="Q77">
            <v>6173</v>
          </cell>
          <cell r="R77">
            <v>5711</v>
          </cell>
          <cell r="S77">
            <v>7281</v>
          </cell>
        </row>
        <row r="78">
          <cell r="F78">
            <v>51</v>
          </cell>
          <cell r="G78">
            <v>52</v>
          </cell>
          <cell r="H78">
            <v>57</v>
          </cell>
          <cell r="I78">
            <v>62</v>
          </cell>
          <cell r="J78">
            <v>65</v>
          </cell>
          <cell r="K78">
            <v>69</v>
          </cell>
          <cell r="L78">
            <v>76</v>
          </cell>
          <cell r="M78">
            <v>76</v>
          </cell>
          <cell r="N78">
            <v>80</v>
          </cell>
          <cell r="O78">
            <v>87</v>
          </cell>
          <cell r="P78">
            <v>91</v>
          </cell>
          <cell r="Q78">
            <v>97</v>
          </cell>
          <cell r="R78">
            <v>96</v>
          </cell>
          <cell r="S78">
            <v>107</v>
          </cell>
        </row>
        <row r="79">
          <cell r="F79">
            <v>77</v>
          </cell>
          <cell r="G79">
            <v>83</v>
          </cell>
          <cell r="H79">
            <v>92</v>
          </cell>
          <cell r="I79">
            <v>100</v>
          </cell>
          <cell r="J79">
            <v>97</v>
          </cell>
          <cell r="K79">
            <v>85</v>
          </cell>
          <cell r="L79">
            <v>80</v>
          </cell>
          <cell r="M79">
            <v>99</v>
          </cell>
          <cell r="N79">
            <v>123</v>
          </cell>
          <cell r="O79">
            <v>89</v>
          </cell>
          <cell r="P79">
            <v>130</v>
          </cell>
          <cell r="Q79">
            <v>154</v>
          </cell>
          <cell r="R79">
            <v>177</v>
          </cell>
          <cell r="S79">
            <v>180</v>
          </cell>
        </row>
        <row r="80">
          <cell r="F80">
            <v>75</v>
          </cell>
          <cell r="G80">
            <v>86</v>
          </cell>
          <cell r="H80">
            <v>78</v>
          </cell>
          <cell r="I80">
            <v>92</v>
          </cell>
          <cell r="J80">
            <v>73</v>
          </cell>
          <cell r="K80">
            <v>82</v>
          </cell>
          <cell r="L80">
            <v>86</v>
          </cell>
          <cell r="M80">
            <v>94</v>
          </cell>
          <cell r="N80">
            <v>95</v>
          </cell>
          <cell r="O80">
            <v>119</v>
          </cell>
          <cell r="P80">
            <v>133</v>
          </cell>
          <cell r="Q80">
            <v>133</v>
          </cell>
          <cell r="R80">
            <v>117</v>
          </cell>
          <cell r="S80">
            <v>147</v>
          </cell>
        </row>
        <row r="81">
          <cell r="F81">
            <v>37</v>
          </cell>
          <cell r="G81">
            <v>36</v>
          </cell>
          <cell r="H81">
            <v>37</v>
          </cell>
          <cell r="I81">
            <v>47</v>
          </cell>
          <cell r="J81">
            <v>43</v>
          </cell>
          <cell r="K81">
            <v>25</v>
          </cell>
          <cell r="L81">
            <v>50</v>
          </cell>
          <cell r="M81">
            <v>30</v>
          </cell>
          <cell r="N81">
            <v>48</v>
          </cell>
          <cell r="O81">
            <v>55</v>
          </cell>
          <cell r="P81">
            <v>50</v>
          </cell>
          <cell r="Q81">
            <v>20</v>
          </cell>
          <cell r="R81">
            <v>25</v>
          </cell>
          <cell r="S81">
            <v>26</v>
          </cell>
        </row>
        <row r="82">
          <cell r="F82">
            <v>4193</v>
          </cell>
          <cell r="G82">
            <v>5195</v>
          </cell>
          <cell r="H82">
            <v>4595</v>
          </cell>
          <cell r="I82">
            <v>5764</v>
          </cell>
          <cell r="J82">
            <v>5384</v>
          </cell>
          <cell r="K82">
            <v>6112</v>
          </cell>
          <cell r="L82">
            <v>5656</v>
          </cell>
          <cell r="M82">
            <v>5804</v>
          </cell>
          <cell r="N82">
            <v>5800</v>
          </cell>
          <cell r="O82">
            <v>6584</v>
          </cell>
          <cell r="P82">
            <v>6456</v>
          </cell>
          <cell r="Q82">
            <v>6577</v>
          </cell>
          <cell r="R82">
            <v>6126</v>
          </cell>
          <cell r="S82">
            <v>7741</v>
          </cell>
          <cell r="T82">
            <v>6456</v>
          </cell>
        </row>
        <row r="85">
          <cell r="F85">
            <v>307</v>
          </cell>
          <cell r="G85">
            <v>433</v>
          </cell>
          <cell r="H85">
            <v>350</v>
          </cell>
          <cell r="I85">
            <v>229</v>
          </cell>
          <cell r="J85">
            <v>333</v>
          </cell>
          <cell r="K85">
            <v>353</v>
          </cell>
          <cell r="L85">
            <v>343</v>
          </cell>
          <cell r="M85">
            <v>320</v>
          </cell>
          <cell r="N85">
            <v>428</v>
          </cell>
          <cell r="O85">
            <v>454</v>
          </cell>
          <cell r="P85">
            <v>507</v>
          </cell>
          <cell r="Q85">
            <v>455</v>
          </cell>
          <cell r="R85">
            <v>353</v>
          </cell>
          <cell r="S85">
            <v>456</v>
          </cell>
        </row>
        <row r="86">
          <cell r="F86">
            <v>201</v>
          </cell>
          <cell r="G86">
            <v>207</v>
          </cell>
          <cell r="H86">
            <v>210</v>
          </cell>
          <cell r="I86">
            <v>249</v>
          </cell>
          <cell r="J86">
            <v>225</v>
          </cell>
          <cell r="K86">
            <v>253</v>
          </cell>
          <cell r="L86">
            <v>266</v>
          </cell>
          <cell r="M86">
            <v>295</v>
          </cell>
          <cell r="N86">
            <v>239</v>
          </cell>
          <cell r="O86">
            <v>253</v>
          </cell>
          <cell r="P86">
            <v>254</v>
          </cell>
          <cell r="Q86">
            <v>248</v>
          </cell>
          <cell r="R86">
            <v>260</v>
          </cell>
          <cell r="S86">
            <v>187</v>
          </cell>
        </row>
        <row r="87">
          <cell r="F87">
            <v>37</v>
          </cell>
          <cell r="G87">
            <v>35</v>
          </cell>
          <cell r="H87">
            <v>39</v>
          </cell>
          <cell r="I87">
            <v>38</v>
          </cell>
          <cell r="J87">
            <v>43</v>
          </cell>
          <cell r="K87">
            <v>50</v>
          </cell>
          <cell r="L87">
            <v>63</v>
          </cell>
          <cell r="M87">
            <v>31</v>
          </cell>
          <cell r="N87">
            <v>78</v>
          </cell>
          <cell r="O87">
            <v>88</v>
          </cell>
          <cell r="P87">
            <v>103</v>
          </cell>
          <cell r="Q87">
            <v>117</v>
          </cell>
          <cell r="R87">
            <v>118</v>
          </cell>
          <cell r="S87">
            <v>125</v>
          </cell>
        </row>
        <row r="88">
          <cell r="F88">
            <v>78</v>
          </cell>
          <cell r="G88">
            <v>81</v>
          </cell>
          <cell r="H88">
            <v>82</v>
          </cell>
          <cell r="I88">
            <v>105</v>
          </cell>
          <cell r="J88">
            <v>85</v>
          </cell>
          <cell r="K88">
            <v>91</v>
          </cell>
          <cell r="L88">
            <v>59</v>
          </cell>
          <cell r="M88">
            <v>123</v>
          </cell>
          <cell r="N88">
            <v>96</v>
          </cell>
          <cell r="O88">
            <v>79</v>
          </cell>
          <cell r="P88">
            <v>86</v>
          </cell>
          <cell r="Q88">
            <v>89</v>
          </cell>
          <cell r="R88">
            <v>138</v>
          </cell>
          <cell r="S88">
            <v>113</v>
          </cell>
        </row>
        <row r="89">
          <cell r="F89">
            <v>26</v>
          </cell>
          <cell r="G89">
            <v>32</v>
          </cell>
          <cell r="H89">
            <v>27</v>
          </cell>
          <cell r="I89">
            <v>48</v>
          </cell>
          <cell r="J89">
            <v>26</v>
          </cell>
          <cell r="K89">
            <v>9</v>
          </cell>
          <cell r="L89">
            <v>21</v>
          </cell>
          <cell r="M89">
            <v>13</v>
          </cell>
          <cell r="N89">
            <v>18</v>
          </cell>
          <cell r="O89">
            <v>24</v>
          </cell>
          <cell r="P89">
            <v>25</v>
          </cell>
          <cell r="Q89">
            <v>25</v>
          </cell>
          <cell r="R89">
            <v>15</v>
          </cell>
          <cell r="S89">
            <v>16</v>
          </cell>
        </row>
        <row r="90">
          <cell r="F90">
            <v>649</v>
          </cell>
          <cell r="G90">
            <v>788</v>
          </cell>
          <cell r="H90">
            <v>708</v>
          </cell>
          <cell r="I90">
            <v>669</v>
          </cell>
          <cell r="J90">
            <v>712</v>
          </cell>
          <cell r="K90">
            <v>756</v>
          </cell>
          <cell r="L90">
            <v>752</v>
          </cell>
          <cell r="M90">
            <v>782</v>
          </cell>
          <cell r="N90">
            <v>859</v>
          </cell>
          <cell r="O90">
            <v>898</v>
          </cell>
          <cell r="P90">
            <v>975</v>
          </cell>
          <cell r="Q90">
            <v>934</v>
          </cell>
          <cell r="R90">
            <v>884</v>
          </cell>
          <cell r="S90">
            <v>897</v>
          </cell>
          <cell r="T90">
            <v>975</v>
          </cell>
        </row>
      </sheetData>
      <sheetData sheetId="1">
        <row r="5">
          <cell r="F5" t="str">
            <v>Actuals - Penultimate-1 Fiscal Year</v>
          </cell>
        </row>
      </sheetData>
      <sheetData sheetId="2">
        <row r="5">
          <cell r="F5" t="str">
            <v>Actuals - Penultimate-1 Fiscal Year</v>
          </cell>
        </row>
      </sheetData>
      <sheetData sheetId="3">
        <row r="5">
          <cell r="F5" t="str">
            <v>Actuals - Penultimate-1 Fiscal Year</v>
          </cell>
        </row>
      </sheetData>
      <sheetData sheetId="4">
        <row r="5">
          <cell r="F5" t="str">
            <v>Actuals - Penultimate-1 Fiscal Year</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onsolidated Balance Sheet"/>
    </sheetNames>
    <definedNames>
      <definedName name="Categories" refersTo="#REF!"/>
      <definedName name="PTtop" refersTo="#REF!"/>
      <definedName name="SalesLocations" refersTo="#REF!"/>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WW Scoreboard pg 1"/>
      <sheetName val="WW Scoreboard pg 2"/>
      <sheetName val="Stock Price History lookup"/>
      <sheetName val=" DC ROVAC"/>
      <sheetName val="Driver"/>
      <sheetName val="FY01"/>
      <sheetName val="Prior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Su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9"/>
  <sheetViews>
    <sheetView tabSelected="1" view="pageBreakPreview" zoomScaleNormal="130" zoomScaleSheetLayoutView="100" zoomScalePageLayoutView="130" workbookViewId="0">
      <pane xSplit="4" topLeftCell="E1" activePane="topRight" state="frozen"/>
      <selection pane="topRight" activeCell="E1" sqref="E1"/>
    </sheetView>
  </sheetViews>
  <sheetFormatPr baseColWidth="10" defaultColWidth="9.1640625" defaultRowHeight="14"/>
  <cols>
    <col min="1" max="1" width="4.5" style="48" customWidth="1"/>
    <col min="2" max="2" width="4.33203125" style="48" customWidth="1"/>
    <col min="3" max="3" width="9.1640625" style="48"/>
    <col min="4" max="4" width="20.1640625" style="48" customWidth="1"/>
    <col min="5" max="5" width="2" style="48" customWidth="1"/>
    <col min="6" max="6" width="13" style="48" customWidth="1"/>
    <col min="7" max="7" width="13.6640625" style="48" customWidth="1"/>
    <col min="8" max="9" width="13.33203125" style="48" customWidth="1"/>
    <col min="10" max="10" width="17.5" style="48" bestFit="1" customWidth="1"/>
    <col min="11" max="11" width="13" style="48" customWidth="1"/>
    <col min="12" max="12" width="13.6640625" style="48" customWidth="1"/>
    <col min="13" max="14" width="13.33203125" style="48" customWidth="1"/>
    <col min="15" max="15" width="17.5" style="48" customWidth="1"/>
    <col min="16" max="16" width="13" style="48" customWidth="1"/>
    <col min="17" max="16384" width="9.1640625" style="48"/>
  </cols>
  <sheetData>
    <row r="1" spans="1:16" ht="16">
      <c r="A1" s="36" t="s">
        <v>31</v>
      </c>
      <c r="B1" s="78"/>
      <c r="C1" s="78"/>
      <c r="D1" s="78"/>
      <c r="E1" s="57"/>
    </row>
    <row r="2" spans="1:16" ht="16">
      <c r="A2" s="36" t="s">
        <v>52</v>
      </c>
      <c r="B2" s="78"/>
      <c r="C2" s="78"/>
      <c r="D2" s="78"/>
      <c r="E2" s="57"/>
    </row>
    <row r="3" spans="1:16" ht="12.75" customHeight="1">
      <c r="A3" s="32" t="s">
        <v>29</v>
      </c>
      <c r="B3" s="78"/>
      <c r="C3" s="78"/>
      <c r="D3" s="78"/>
      <c r="E3" s="57"/>
    </row>
    <row r="4" spans="1:16">
      <c r="A4" s="32" t="s">
        <v>51</v>
      </c>
      <c r="B4" s="31"/>
      <c r="C4" s="31"/>
      <c r="D4" s="31"/>
      <c r="E4" s="57"/>
    </row>
    <row r="5" spans="1:16" ht="24.75" customHeight="1">
      <c r="A5" s="32"/>
      <c r="B5" s="31"/>
      <c r="C5" s="31"/>
      <c r="D5" s="31"/>
      <c r="E5" s="76"/>
      <c r="F5" s="134" t="s">
        <v>50</v>
      </c>
      <c r="G5" s="134"/>
      <c r="H5" s="134"/>
      <c r="I5" s="134"/>
      <c r="J5" s="77" t="s">
        <v>38</v>
      </c>
      <c r="K5" s="134" t="s">
        <v>50</v>
      </c>
      <c r="L5" s="134"/>
      <c r="M5" s="134"/>
      <c r="N5" s="134"/>
      <c r="O5" s="77" t="s">
        <v>38</v>
      </c>
      <c r="P5" s="129" t="s">
        <v>50</v>
      </c>
    </row>
    <row r="6" spans="1:16">
      <c r="A6" s="32"/>
      <c r="B6" s="31"/>
      <c r="C6" s="31"/>
      <c r="D6" s="31"/>
      <c r="E6" s="33"/>
      <c r="F6" s="33" t="s">
        <v>23</v>
      </c>
      <c r="G6" s="33" t="s">
        <v>26</v>
      </c>
      <c r="H6" s="33" t="s">
        <v>25</v>
      </c>
      <c r="I6" s="33" t="s">
        <v>24</v>
      </c>
      <c r="J6" s="55" t="s">
        <v>24</v>
      </c>
      <c r="K6" s="33" t="s">
        <v>23</v>
      </c>
      <c r="L6" s="33" t="s">
        <v>26</v>
      </c>
      <c r="M6" s="33" t="s">
        <v>25</v>
      </c>
      <c r="N6" s="33" t="s">
        <v>24</v>
      </c>
      <c r="O6" s="55" t="s">
        <v>24</v>
      </c>
      <c r="P6" s="33" t="s">
        <v>23</v>
      </c>
    </row>
    <row r="7" spans="1:16">
      <c r="A7" s="32"/>
      <c r="B7" s="31"/>
      <c r="C7" s="31"/>
      <c r="D7" s="31"/>
      <c r="E7" s="29"/>
      <c r="F7" s="29">
        <v>2018</v>
      </c>
      <c r="G7" s="29">
        <v>2018</v>
      </c>
      <c r="H7" s="29">
        <v>2018</v>
      </c>
      <c r="I7" s="29">
        <v>2018</v>
      </c>
      <c r="J7" s="30">
        <v>2018</v>
      </c>
      <c r="K7" s="29">
        <v>2019</v>
      </c>
      <c r="L7" s="29">
        <f>K7</f>
        <v>2019</v>
      </c>
      <c r="M7" s="29">
        <f>L7</f>
        <v>2019</v>
      </c>
      <c r="N7" s="29">
        <v>2019</v>
      </c>
      <c r="O7" s="30">
        <v>2019</v>
      </c>
      <c r="P7" s="29">
        <v>2020</v>
      </c>
    </row>
    <row r="8" spans="1:16">
      <c r="A8" s="32"/>
      <c r="B8" s="31"/>
      <c r="C8" s="31"/>
      <c r="D8" s="31"/>
      <c r="E8" s="75"/>
      <c r="F8" s="57"/>
      <c r="G8" s="57"/>
      <c r="H8" s="57"/>
      <c r="I8" s="57"/>
      <c r="J8" s="60"/>
      <c r="K8" s="57"/>
      <c r="L8" s="57"/>
      <c r="M8" s="57"/>
      <c r="N8" s="57"/>
      <c r="O8" s="60"/>
      <c r="P8" s="57"/>
    </row>
    <row r="9" spans="1:16">
      <c r="A9" s="31" t="s">
        <v>36</v>
      </c>
      <c r="B9" s="31"/>
      <c r="C9" s="31"/>
      <c r="D9" s="31"/>
      <c r="E9" s="66"/>
      <c r="F9" s="74">
        <v>3700856</v>
      </c>
      <c r="G9" s="74">
        <v>3907270</v>
      </c>
      <c r="H9" s="74">
        <v>3999374</v>
      </c>
      <c r="I9" s="74">
        <v>4186841</v>
      </c>
      <c r="J9" s="73">
        <f t="shared" ref="J9:J14" si="0">SUM(F9:I9)</f>
        <v>15794341</v>
      </c>
      <c r="K9" s="74">
        <v>4520992</v>
      </c>
      <c r="L9" s="74">
        <v>4923116</v>
      </c>
      <c r="M9" s="74">
        <v>5244905</v>
      </c>
      <c r="N9" s="74">
        <v>5467434</v>
      </c>
      <c r="O9" s="73">
        <f t="shared" ref="O9:O14" si="1">SUM(K9:N9)</f>
        <v>20156447</v>
      </c>
      <c r="P9" s="74">
        <v>5767691</v>
      </c>
    </row>
    <row r="10" spans="1:16">
      <c r="B10" s="32" t="s">
        <v>35</v>
      </c>
      <c r="C10" s="31"/>
      <c r="D10" s="31"/>
      <c r="E10" s="57"/>
      <c r="F10" s="102">
        <v>2300579</v>
      </c>
      <c r="G10" s="101">
        <v>2402431</v>
      </c>
      <c r="H10" s="101">
        <v>2531128</v>
      </c>
      <c r="I10" s="101">
        <v>2733400</v>
      </c>
      <c r="J10" s="67">
        <f t="shared" si="0"/>
        <v>9967538</v>
      </c>
      <c r="K10" s="102">
        <v>2870614</v>
      </c>
      <c r="L10" s="101">
        <v>3005657</v>
      </c>
      <c r="M10" s="101">
        <v>3097919</v>
      </c>
      <c r="N10" s="101">
        <v>3466023</v>
      </c>
      <c r="O10" s="67">
        <f t="shared" si="1"/>
        <v>12440213</v>
      </c>
      <c r="P10" s="102">
        <v>3599701</v>
      </c>
    </row>
    <row r="11" spans="1:16">
      <c r="B11" s="32" t="s">
        <v>34</v>
      </c>
      <c r="C11" s="31"/>
      <c r="D11" s="31"/>
      <c r="E11" s="69"/>
      <c r="F11" s="102">
        <v>536777</v>
      </c>
      <c r="G11" s="101">
        <v>592007</v>
      </c>
      <c r="H11" s="101">
        <v>510330</v>
      </c>
      <c r="I11" s="101">
        <v>730355</v>
      </c>
      <c r="J11" s="67">
        <f t="shared" si="0"/>
        <v>2369469</v>
      </c>
      <c r="K11" s="102">
        <v>616578</v>
      </c>
      <c r="L11" s="101">
        <v>603150</v>
      </c>
      <c r="M11" s="101">
        <v>553797</v>
      </c>
      <c r="N11" s="101">
        <v>878937</v>
      </c>
      <c r="O11" s="67">
        <f t="shared" si="1"/>
        <v>2652462</v>
      </c>
      <c r="P11" s="102">
        <v>503830</v>
      </c>
    </row>
    <row r="12" spans="1:16">
      <c r="B12" s="32" t="s">
        <v>49</v>
      </c>
      <c r="C12" s="31"/>
      <c r="D12" s="31"/>
      <c r="E12" s="69"/>
      <c r="F12" s="102">
        <v>282310</v>
      </c>
      <c r="G12" s="101">
        <v>299095</v>
      </c>
      <c r="H12" s="101">
        <v>308620</v>
      </c>
      <c r="I12" s="101">
        <v>331789</v>
      </c>
      <c r="J12" s="67">
        <f t="shared" si="0"/>
        <v>1221814</v>
      </c>
      <c r="K12" s="102">
        <v>372764</v>
      </c>
      <c r="L12" s="101">
        <v>383233</v>
      </c>
      <c r="M12" s="101">
        <v>379776</v>
      </c>
      <c r="N12" s="101">
        <v>409376</v>
      </c>
      <c r="O12" s="67">
        <f t="shared" si="1"/>
        <v>1545149</v>
      </c>
      <c r="P12" s="102">
        <v>453817</v>
      </c>
    </row>
    <row r="13" spans="1:16">
      <c r="B13" s="32" t="s">
        <v>48</v>
      </c>
      <c r="C13" s="31"/>
      <c r="D13" s="31"/>
      <c r="E13" s="69"/>
      <c r="F13" s="103">
        <v>134612</v>
      </c>
      <c r="G13" s="101">
        <v>151524</v>
      </c>
      <c r="H13" s="101">
        <v>168628</v>
      </c>
      <c r="I13" s="101">
        <v>175530</v>
      </c>
      <c r="J13" s="67">
        <f t="shared" si="0"/>
        <v>630294</v>
      </c>
      <c r="K13" s="103">
        <v>201952</v>
      </c>
      <c r="L13" s="101">
        <v>224657</v>
      </c>
      <c r="M13" s="101">
        <v>233174</v>
      </c>
      <c r="N13" s="101">
        <v>254586</v>
      </c>
      <c r="O13" s="67">
        <f t="shared" si="1"/>
        <v>914369</v>
      </c>
      <c r="P13" s="103">
        <v>252087</v>
      </c>
    </row>
    <row r="14" spans="1:16">
      <c r="A14" s="32" t="s">
        <v>33</v>
      </c>
      <c r="B14" s="31"/>
      <c r="C14" s="31"/>
      <c r="D14" s="31"/>
      <c r="E14" s="69"/>
      <c r="F14" s="69">
        <f>F9-SUM(F10:F13)</f>
        <v>446578</v>
      </c>
      <c r="G14" s="70">
        <f>G9-SUM(G10:G13)</f>
        <v>462213</v>
      </c>
      <c r="H14" s="70">
        <f>H9-SUM(H10:H13)</f>
        <v>480668</v>
      </c>
      <c r="I14" s="70">
        <f>I9-SUM(I10:I13)</f>
        <v>215767</v>
      </c>
      <c r="J14" s="71">
        <f t="shared" si="0"/>
        <v>1605226</v>
      </c>
      <c r="K14" s="69">
        <f>K9-SUM(K10:K13)</f>
        <v>459084</v>
      </c>
      <c r="L14" s="70">
        <f>L9-SUM(L10:L13)</f>
        <v>706419</v>
      </c>
      <c r="M14" s="70">
        <f>M9-SUM(M10:M13)</f>
        <v>980239</v>
      </c>
      <c r="N14" s="70">
        <f>N9-SUM(N10:N13)</f>
        <v>458512</v>
      </c>
      <c r="O14" s="71">
        <f t="shared" si="1"/>
        <v>2604254</v>
      </c>
      <c r="P14" s="70">
        <f>P9-SUM(P10:P13)</f>
        <v>958256</v>
      </c>
    </row>
    <row r="15" spans="1:16">
      <c r="A15" s="32" t="s">
        <v>47</v>
      </c>
      <c r="B15" s="31"/>
      <c r="C15" s="31"/>
      <c r="D15" s="31"/>
      <c r="E15" s="57"/>
      <c r="F15" s="69"/>
      <c r="G15" s="69"/>
      <c r="H15" s="69"/>
      <c r="I15" s="69"/>
      <c r="J15" s="72"/>
      <c r="K15" s="69"/>
      <c r="L15" s="69"/>
      <c r="M15" s="69"/>
      <c r="N15" s="69"/>
      <c r="O15" s="72"/>
      <c r="P15" s="69"/>
    </row>
    <row r="16" spans="1:16">
      <c r="A16" s="32"/>
      <c r="B16" s="31" t="s">
        <v>46</v>
      </c>
      <c r="C16" s="31"/>
      <c r="D16" s="31"/>
      <c r="E16" s="57"/>
      <c r="F16" s="69">
        <v>-81219</v>
      </c>
      <c r="G16" s="69">
        <v>-101605</v>
      </c>
      <c r="H16" s="69">
        <v>-108862</v>
      </c>
      <c r="I16" s="69">
        <v>-128807</v>
      </c>
      <c r="J16" s="67">
        <f>SUM(F16:I16)</f>
        <v>-420493</v>
      </c>
      <c r="K16" s="69">
        <v>-135529</v>
      </c>
      <c r="L16" s="69">
        <v>-152033</v>
      </c>
      <c r="M16" s="69">
        <v>-160660</v>
      </c>
      <c r="N16" s="69">
        <v>-177801</v>
      </c>
      <c r="O16" s="67">
        <f>SUM(K16:N16)</f>
        <v>-626023</v>
      </c>
      <c r="P16" s="69">
        <v>-184083</v>
      </c>
    </row>
    <row r="17" spans="1:16" s="57" customFormat="1">
      <c r="A17" s="32"/>
      <c r="B17" s="31" t="s">
        <v>45</v>
      </c>
      <c r="C17" s="31"/>
      <c r="D17" s="31"/>
      <c r="E17" s="69"/>
      <c r="F17" s="69">
        <v>-65743</v>
      </c>
      <c r="G17" s="69">
        <v>68028</v>
      </c>
      <c r="H17" s="69">
        <v>7004</v>
      </c>
      <c r="I17" s="69">
        <v>32436</v>
      </c>
      <c r="J17" s="67">
        <f>SUM(F17:I17)</f>
        <v>41725</v>
      </c>
      <c r="K17" s="69">
        <v>76104</v>
      </c>
      <c r="L17" s="69">
        <v>-53470</v>
      </c>
      <c r="M17" s="69">
        <v>192744</v>
      </c>
      <c r="N17" s="69">
        <v>-131378</v>
      </c>
      <c r="O17" s="67">
        <f>SUM(K17:N17)</f>
        <v>84000</v>
      </c>
      <c r="P17" s="69">
        <v>21697</v>
      </c>
    </row>
    <row r="18" spans="1:16">
      <c r="A18" s="32" t="s">
        <v>44</v>
      </c>
      <c r="B18" s="32"/>
      <c r="C18" s="32"/>
      <c r="D18" s="32"/>
      <c r="E18" s="69"/>
      <c r="F18" s="70">
        <f>SUM(F14:F17)</f>
        <v>299616</v>
      </c>
      <c r="G18" s="70">
        <f>SUM(G14:G17)</f>
        <v>428636</v>
      </c>
      <c r="H18" s="70">
        <f>SUM(H14:H17)</f>
        <v>378810</v>
      </c>
      <c r="I18" s="70">
        <f>SUM(I14:I17)</f>
        <v>119396</v>
      </c>
      <c r="J18" s="71">
        <f>SUM(F18:I18)</f>
        <v>1226458</v>
      </c>
      <c r="K18" s="70">
        <f>SUM(K14:K17)</f>
        <v>399659</v>
      </c>
      <c r="L18" s="70">
        <f>SUM(L14:L17)</f>
        <v>500916</v>
      </c>
      <c r="M18" s="70">
        <f>SUM(M14:M17)</f>
        <v>1012323</v>
      </c>
      <c r="N18" s="70">
        <f>SUM(N14:N17)</f>
        <v>149333</v>
      </c>
      <c r="O18" s="71">
        <f>SUM(K18:N18)</f>
        <v>2062231</v>
      </c>
      <c r="P18" s="70">
        <f>SUM(P14:P17)</f>
        <v>795870</v>
      </c>
    </row>
    <row r="19" spans="1:16">
      <c r="A19" s="32" t="s">
        <v>32</v>
      </c>
      <c r="B19" s="31"/>
      <c r="C19" s="31"/>
      <c r="D19" s="31"/>
      <c r="E19" s="69"/>
      <c r="F19" s="68">
        <v>9492</v>
      </c>
      <c r="G19" s="68">
        <v>44287</v>
      </c>
      <c r="H19" s="69">
        <v>-24025</v>
      </c>
      <c r="I19" s="69">
        <v>-14538</v>
      </c>
      <c r="J19" s="67">
        <f>SUM(F19:I19)</f>
        <v>15216</v>
      </c>
      <c r="K19" s="68">
        <v>55607</v>
      </c>
      <c r="L19" s="68">
        <v>230266</v>
      </c>
      <c r="M19" s="69">
        <v>347079</v>
      </c>
      <c r="N19" s="69">
        <v>-437637</v>
      </c>
      <c r="O19" s="67">
        <f>SUM(K19:N19)</f>
        <v>195315</v>
      </c>
      <c r="P19" s="68">
        <v>86803</v>
      </c>
    </row>
    <row r="20" spans="1:16" ht="15" thickBot="1">
      <c r="A20" s="32" t="s">
        <v>43</v>
      </c>
      <c r="B20" s="32"/>
      <c r="C20" s="32"/>
      <c r="D20" s="32"/>
      <c r="E20" s="66"/>
      <c r="F20" s="110">
        <f>F18-F19</f>
        <v>290124</v>
      </c>
      <c r="G20" s="65">
        <f>G18-G19</f>
        <v>384349</v>
      </c>
      <c r="H20" s="65">
        <f>H18-H19</f>
        <v>402835</v>
      </c>
      <c r="I20" s="65">
        <f>I18-I19</f>
        <v>133934</v>
      </c>
      <c r="J20" s="111">
        <f>SUM(F20:I20)</f>
        <v>1211242</v>
      </c>
      <c r="K20" s="110">
        <f>K18-K19</f>
        <v>344052</v>
      </c>
      <c r="L20" s="65">
        <f>L18-L19</f>
        <v>270650</v>
      </c>
      <c r="M20" s="65">
        <f>M18-M19</f>
        <v>665244</v>
      </c>
      <c r="N20" s="65">
        <f>N18-N19</f>
        <v>586970</v>
      </c>
      <c r="O20" s="111">
        <f>SUM(K20:N20)</f>
        <v>1866916</v>
      </c>
      <c r="P20" s="65">
        <f>P18-P19</f>
        <v>709067</v>
      </c>
    </row>
    <row r="21" spans="1:16">
      <c r="A21" s="32" t="s">
        <v>42</v>
      </c>
      <c r="B21" s="32"/>
      <c r="C21" s="32"/>
      <c r="D21" s="32"/>
      <c r="E21" s="57"/>
      <c r="F21" s="64"/>
      <c r="G21" s="64"/>
      <c r="H21" s="64"/>
      <c r="I21" s="64"/>
      <c r="J21" s="63"/>
      <c r="K21" s="64"/>
      <c r="L21" s="64"/>
      <c r="M21" s="64"/>
      <c r="N21" s="64"/>
      <c r="O21" s="63"/>
      <c r="P21" s="64"/>
    </row>
    <row r="22" spans="1:16">
      <c r="A22" s="32"/>
      <c r="B22" s="32" t="s">
        <v>40</v>
      </c>
      <c r="C22" s="32"/>
      <c r="D22" s="32"/>
      <c r="E22" s="62"/>
      <c r="F22" s="62">
        <v>0.67</v>
      </c>
      <c r="G22" s="62">
        <v>0.88</v>
      </c>
      <c r="H22" s="62">
        <v>0.92</v>
      </c>
      <c r="I22" s="62">
        <v>0.31</v>
      </c>
      <c r="J22" s="61">
        <f>J20/J25</f>
        <v>2.7820724250873963</v>
      </c>
      <c r="K22" s="62">
        <v>0.79</v>
      </c>
      <c r="L22" s="62">
        <v>0.62</v>
      </c>
      <c r="M22" s="62">
        <v>1.52</v>
      </c>
      <c r="N22" s="62">
        <v>1.34</v>
      </c>
      <c r="O22" s="61">
        <f>O20/O25</f>
        <v>4.2643222117912556</v>
      </c>
      <c r="P22" s="62">
        <v>1.61</v>
      </c>
    </row>
    <row r="23" spans="1:16">
      <c r="A23" s="32"/>
      <c r="B23" s="32" t="s">
        <v>39</v>
      </c>
      <c r="C23" s="32"/>
      <c r="D23" s="32"/>
      <c r="E23" s="62"/>
      <c r="F23" s="62">
        <v>0.64</v>
      </c>
      <c r="G23" s="62">
        <v>0.85</v>
      </c>
      <c r="H23" s="62">
        <v>0.89</v>
      </c>
      <c r="I23" s="62">
        <v>0.3</v>
      </c>
      <c r="J23" s="61">
        <f>J20/J26</f>
        <v>2.6842284883566321</v>
      </c>
      <c r="K23" s="62">
        <v>0.76</v>
      </c>
      <c r="L23" s="62">
        <v>0.6</v>
      </c>
      <c r="M23" s="62">
        <v>1.47</v>
      </c>
      <c r="N23" s="62">
        <v>1.3</v>
      </c>
      <c r="O23" s="61">
        <f>O20/O26</f>
        <v>4.1324936637411041</v>
      </c>
      <c r="P23" s="62">
        <v>1.57</v>
      </c>
    </row>
    <row r="24" spans="1:16">
      <c r="A24" s="32" t="s">
        <v>41</v>
      </c>
      <c r="B24" s="32"/>
      <c r="C24" s="32"/>
      <c r="D24" s="32"/>
      <c r="E24" s="57"/>
      <c r="F24" s="58"/>
      <c r="G24" s="58"/>
      <c r="H24" s="58"/>
      <c r="I24" s="58"/>
      <c r="J24" s="60"/>
      <c r="K24" s="58"/>
      <c r="L24" s="58"/>
      <c r="M24" s="58"/>
      <c r="N24" s="58"/>
      <c r="O24" s="60"/>
      <c r="P24" s="58"/>
    </row>
    <row r="25" spans="1:16">
      <c r="A25" s="32"/>
      <c r="B25" s="32" t="s">
        <v>40</v>
      </c>
      <c r="C25" s="32"/>
      <c r="D25" s="32"/>
      <c r="E25" s="58"/>
      <c r="F25" s="58">
        <v>434174</v>
      </c>
      <c r="G25" s="58">
        <v>435097</v>
      </c>
      <c r="H25" s="58">
        <v>435809</v>
      </c>
      <c r="I25" s="58">
        <v>436385</v>
      </c>
      <c r="J25" s="46">
        <v>435374</v>
      </c>
      <c r="K25" s="58">
        <v>436947</v>
      </c>
      <c r="L25" s="58">
        <v>437587</v>
      </c>
      <c r="M25" s="58">
        <v>438090</v>
      </c>
      <c r="N25" s="58">
        <v>438547</v>
      </c>
      <c r="O25" s="46">
        <v>437799</v>
      </c>
      <c r="P25" s="58">
        <v>439352</v>
      </c>
    </row>
    <row r="26" spans="1:16">
      <c r="A26" s="32"/>
      <c r="B26" s="32" t="s">
        <v>39</v>
      </c>
      <c r="C26" s="32"/>
      <c r="D26" s="32"/>
      <c r="E26" s="58"/>
      <c r="F26" s="58">
        <v>450359</v>
      </c>
      <c r="G26" s="58">
        <v>451552</v>
      </c>
      <c r="H26" s="58">
        <v>451919</v>
      </c>
      <c r="I26" s="58">
        <v>451116</v>
      </c>
      <c r="J26" s="46">
        <v>451244</v>
      </c>
      <c r="K26" s="58">
        <v>451922</v>
      </c>
      <c r="L26" s="58">
        <v>452195</v>
      </c>
      <c r="M26" s="58">
        <v>451552</v>
      </c>
      <c r="N26" s="58">
        <v>451367</v>
      </c>
      <c r="O26" s="46">
        <v>451765</v>
      </c>
      <c r="P26" s="58">
        <v>452494</v>
      </c>
    </row>
    <row r="27" spans="1:16">
      <c r="A27" s="32"/>
      <c r="B27" s="32"/>
      <c r="C27" s="32"/>
      <c r="D27" s="32"/>
      <c r="E27" s="58"/>
    </row>
    <row r="28" spans="1:16">
      <c r="A28" s="38"/>
      <c r="B28" s="59"/>
      <c r="C28" s="32"/>
      <c r="D28" s="32"/>
      <c r="E28" s="58"/>
      <c r="F28" s="130"/>
      <c r="G28" s="130"/>
      <c r="H28" s="130"/>
      <c r="I28" s="130"/>
      <c r="J28" s="130"/>
      <c r="K28" s="130"/>
      <c r="L28" s="130"/>
      <c r="M28" s="130"/>
      <c r="N28" s="130"/>
      <c r="O28" s="130"/>
      <c r="P28" s="130"/>
    </row>
    <row r="29" spans="1:16">
      <c r="A29" s="57"/>
      <c r="B29" s="57"/>
      <c r="C29" s="57"/>
      <c r="D29" s="57"/>
      <c r="E29" s="57"/>
    </row>
  </sheetData>
  <mergeCells count="2">
    <mergeCell ref="F5:I5"/>
    <mergeCell ref="K5:N5"/>
  </mergeCells>
  <pageMargins left="0.35" right="0.24" top="0.27" bottom="0.75" header="0.17"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view="pageBreakPreview" zoomScaleNormal="190" zoomScaleSheetLayoutView="100" zoomScalePageLayoutView="190" workbookViewId="0"/>
  </sheetViews>
  <sheetFormatPr baseColWidth="10" defaultColWidth="9.1640625" defaultRowHeight="14"/>
  <cols>
    <col min="1" max="1" width="4.6640625" style="1" customWidth="1"/>
    <col min="2" max="5" width="1.5" style="1" customWidth="1"/>
    <col min="6" max="6" width="38.83203125" style="1" customWidth="1"/>
    <col min="7" max="10" width="12" style="1" customWidth="1"/>
    <col min="11" max="11" width="13.5" style="1" bestFit="1" customWidth="1"/>
    <col min="12" max="12" width="11.33203125" style="1" customWidth="1"/>
    <col min="13" max="13" width="13.33203125" style="1" customWidth="1"/>
    <col min="14" max="14" width="12" style="1" bestFit="1" customWidth="1"/>
    <col min="15" max="15" width="13.5" style="1" bestFit="1" customWidth="1"/>
    <col min="16" max="16384" width="9.1640625" style="1"/>
  </cols>
  <sheetData>
    <row r="1" spans="1:19" ht="16">
      <c r="A1" s="36" t="s">
        <v>31</v>
      </c>
      <c r="B1" s="36"/>
      <c r="C1" s="35"/>
      <c r="D1" s="35"/>
      <c r="E1" s="35"/>
      <c r="F1" s="35"/>
    </row>
    <row r="2" spans="1:19" ht="16">
      <c r="A2" s="36" t="s">
        <v>30</v>
      </c>
      <c r="B2" s="36"/>
      <c r="C2" s="35"/>
      <c r="D2" s="35"/>
      <c r="E2" s="35"/>
      <c r="F2" s="35"/>
    </row>
    <row r="3" spans="1:19">
      <c r="A3" s="32" t="s">
        <v>29</v>
      </c>
      <c r="B3" s="32"/>
      <c r="C3" s="31"/>
      <c r="D3" s="31"/>
      <c r="E3" s="31"/>
      <c r="F3" s="31"/>
      <c r="G3" s="121"/>
      <c r="H3" s="121"/>
      <c r="I3" s="121"/>
      <c r="J3" s="121"/>
      <c r="K3" s="121"/>
      <c r="L3" s="121"/>
      <c r="M3" s="121"/>
      <c r="O3" s="121"/>
    </row>
    <row r="4" spans="1:19">
      <c r="A4" s="32" t="s">
        <v>28</v>
      </c>
      <c r="B4" s="32"/>
      <c r="C4" s="31"/>
      <c r="D4" s="31"/>
      <c r="E4" s="31"/>
      <c r="F4" s="31"/>
      <c r="G4" s="121"/>
      <c r="H4" s="121"/>
      <c r="I4" s="121"/>
      <c r="J4" s="121"/>
      <c r="K4" s="121"/>
      <c r="L4" s="121"/>
      <c r="M4" s="121"/>
      <c r="O4" s="121"/>
    </row>
    <row r="5" spans="1:19">
      <c r="A5" s="32"/>
      <c r="B5" s="32"/>
      <c r="C5" s="31"/>
      <c r="D5" s="31"/>
      <c r="E5" s="31"/>
      <c r="F5" s="31"/>
    </row>
    <row r="6" spans="1:19">
      <c r="A6" s="32"/>
      <c r="B6" s="31"/>
      <c r="C6" s="31"/>
      <c r="D6" s="31"/>
      <c r="E6" s="31"/>
      <c r="F6" s="31"/>
      <c r="G6" s="33" t="s">
        <v>23</v>
      </c>
      <c r="H6" s="33" t="s">
        <v>26</v>
      </c>
      <c r="I6" s="33" t="s">
        <v>25</v>
      </c>
      <c r="J6" s="34" t="s">
        <v>24</v>
      </c>
      <c r="K6" s="33" t="s">
        <v>23</v>
      </c>
      <c r="L6" s="33" t="s">
        <v>26</v>
      </c>
      <c r="M6" s="33" t="s">
        <v>25</v>
      </c>
      <c r="N6" s="34" t="s">
        <v>24</v>
      </c>
      <c r="O6" s="33" t="s">
        <v>23</v>
      </c>
    </row>
    <row r="7" spans="1:19">
      <c r="A7" s="32"/>
      <c r="B7" s="31"/>
      <c r="C7" s="31"/>
      <c r="D7" s="31"/>
      <c r="E7" s="31"/>
      <c r="F7" s="31"/>
      <c r="G7" s="29">
        <v>2018</v>
      </c>
      <c r="H7" s="29">
        <v>2018</v>
      </c>
      <c r="I7" s="29">
        <v>2018</v>
      </c>
      <c r="J7" s="30">
        <v>2018</v>
      </c>
      <c r="K7" s="29">
        <v>2019</v>
      </c>
      <c r="L7" s="29">
        <v>2019</v>
      </c>
      <c r="M7" s="29">
        <v>2019</v>
      </c>
      <c r="N7" s="30">
        <v>2019</v>
      </c>
      <c r="O7" s="29">
        <v>2020</v>
      </c>
    </row>
    <row r="8" spans="1:19">
      <c r="A8" s="5" t="s">
        <v>22</v>
      </c>
      <c r="B8" s="5"/>
      <c r="C8" s="3"/>
      <c r="D8" s="3"/>
      <c r="E8" s="3"/>
      <c r="F8" s="3"/>
      <c r="G8" s="21"/>
      <c r="J8" s="28"/>
      <c r="K8" s="21"/>
      <c r="N8" s="28"/>
      <c r="O8" s="21"/>
    </row>
    <row r="9" spans="1:19">
      <c r="A9" s="3" t="s">
        <v>21</v>
      </c>
      <c r="B9" s="3"/>
      <c r="C9" s="3"/>
      <c r="D9" s="3"/>
      <c r="E9" s="3"/>
      <c r="F9" s="3"/>
      <c r="G9" s="21"/>
      <c r="J9" s="28"/>
      <c r="K9" s="21"/>
      <c r="N9" s="28"/>
      <c r="O9" s="21"/>
    </row>
    <row r="10" spans="1:19">
      <c r="A10" s="3"/>
      <c r="B10" s="21"/>
      <c r="C10" s="3" t="s">
        <v>20</v>
      </c>
      <c r="D10" s="3"/>
      <c r="E10" s="3"/>
      <c r="F10" s="3"/>
      <c r="G10" s="27">
        <v>2593666</v>
      </c>
      <c r="H10" s="27">
        <v>3906357</v>
      </c>
      <c r="I10" s="2">
        <v>3067534</v>
      </c>
      <c r="J10" s="23">
        <v>3794483</v>
      </c>
      <c r="K10" s="2">
        <v>3348557</v>
      </c>
      <c r="L10" s="27">
        <v>5004247</v>
      </c>
      <c r="M10" s="2">
        <v>4435018</v>
      </c>
      <c r="N10" s="23">
        <v>5018437</v>
      </c>
      <c r="O10" s="2">
        <v>5151884</v>
      </c>
    </row>
    <row r="11" spans="1:19">
      <c r="A11" s="3"/>
      <c r="B11" s="21"/>
      <c r="C11" s="3" t="s">
        <v>19</v>
      </c>
      <c r="D11" s="3"/>
      <c r="E11" s="3"/>
      <c r="F11" s="3"/>
      <c r="G11" s="26">
        <v>4626522</v>
      </c>
      <c r="H11" s="26">
        <v>4803663</v>
      </c>
      <c r="I11" s="26">
        <v>4987916</v>
      </c>
      <c r="J11" s="16">
        <v>5151186</v>
      </c>
      <c r="K11" s="108">
        <v>0</v>
      </c>
      <c r="L11" s="26">
        <v>0</v>
      </c>
      <c r="M11" s="26">
        <v>0</v>
      </c>
      <c r="N11" s="16">
        <v>0</v>
      </c>
      <c r="O11" s="108">
        <v>0</v>
      </c>
    </row>
    <row r="12" spans="1:19">
      <c r="A12" s="3"/>
      <c r="B12" s="21"/>
      <c r="C12" s="3" t="s">
        <v>18</v>
      </c>
      <c r="D12" s="3"/>
      <c r="E12" s="3"/>
      <c r="F12" s="3"/>
      <c r="G12" s="25">
        <v>597388</v>
      </c>
      <c r="H12" s="25">
        <v>636869</v>
      </c>
      <c r="I12" s="25">
        <v>674531</v>
      </c>
      <c r="J12" s="18">
        <v>748466</v>
      </c>
      <c r="K12" s="109">
        <v>820350</v>
      </c>
      <c r="L12" s="25">
        <v>872910</v>
      </c>
      <c r="M12" s="25">
        <v>892740</v>
      </c>
      <c r="N12" s="18">
        <v>1160067</v>
      </c>
      <c r="O12" s="109">
        <v>1295897</v>
      </c>
    </row>
    <row r="13" spans="1:19">
      <c r="A13" s="3"/>
      <c r="B13" s="3"/>
      <c r="C13" s="3"/>
      <c r="D13" s="3"/>
      <c r="E13" s="3"/>
      <c r="F13" s="3" t="s">
        <v>17</v>
      </c>
      <c r="G13" s="15">
        <f t="shared" ref="G13:O13" si="0">SUM(G10:G12)</f>
        <v>7817576</v>
      </c>
      <c r="H13" s="15">
        <f t="shared" si="0"/>
        <v>9346889</v>
      </c>
      <c r="I13" s="15">
        <f t="shared" si="0"/>
        <v>8729981</v>
      </c>
      <c r="J13" s="16">
        <f t="shared" si="0"/>
        <v>9694135</v>
      </c>
      <c r="K13" s="15">
        <f t="shared" si="0"/>
        <v>4168907</v>
      </c>
      <c r="L13" s="15">
        <f t="shared" si="0"/>
        <v>5877157</v>
      </c>
      <c r="M13" s="15">
        <f t="shared" si="0"/>
        <v>5327758</v>
      </c>
      <c r="N13" s="16">
        <f t="shared" si="0"/>
        <v>6178504</v>
      </c>
      <c r="O13" s="15">
        <f t="shared" si="0"/>
        <v>6447781</v>
      </c>
      <c r="P13" s="9"/>
      <c r="Q13" s="9"/>
      <c r="R13" s="9"/>
      <c r="S13" s="9"/>
    </row>
    <row r="14" spans="1:19">
      <c r="A14" s="20" t="s">
        <v>95</v>
      </c>
      <c r="B14" s="3"/>
      <c r="C14" s="3"/>
      <c r="D14" s="3"/>
      <c r="E14" s="3"/>
      <c r="F14" s="3"/>
      <c r="G14" s="15">
        <v>11300469</v>
      </c>
      <c r="H14" s="15">
        <v>12279519</v>
      </c>
      <c r="I14" s="15">
        <v>13397672</v>
      </c>
      <c r="J14" s="16">
        <v>14951141</v>
      </c>
      <c r="K14" s="95">
        <v>20878317</v>
      </c>
      <c r="L14" s="15">
        <v>21937845</v>
      </c>
      <c r="M14" s="15">
        <v>23227772</v>
      </c>
      <c r="N14" s="16">
        <v>24504567</v>
      </c>
      <c r="O14" s="95">
        <v>25266889</v>
      </c>
    </row>
    <row r="15" spans="1:19">
      <c r="A15" s="3" t="s">
        <v>16</v>
      </c>
      <c r="B15" s="3"/>
      <c r="C15" s="3"/>
      <c r="D15" s="3"/>
      <c r="E15" s="3"/>
      <c r="F15" s="3"/>
      <c r="G15" s="15">
        <v>341932</v>
      </c>
      <c r="H15" s="15">
        <v>349646</v>
      </c>
      <c r="I15" s="15">
        <v>371152</v>
      </c>
      <c r="J15" s="16">
        <v>418281</v>
      </c>
      <c r="K15" s="95">
        <v>434372</v>
      </c>
      <c r="L15" s="15">
        <v>452399</v>
      </c>
      <c r="M15" s="15">
        <v>481992</v>
      </c>
      <c r="N15" s="16">
        <v>565221</v>
      </c>
      <c r="O15" s="95">
        <v>650455</v>
      </c>
    </row>
    <row r="16" spans="1:19">
      <c r="A16" s="3" t="s">
        <v>97</v>
      </c>
      <c r="B16" s="3"/>
      <c r="C16" s="3"/>
      <c r="D16" s="3"/>
      <c r="E16" s="3"/>
      <c r="F16" s="3"/>
      <c r="G16" s="15">
        <v>692820</v>
      </c>
      <c r="H16" s="15">
        <v>687483</v>
      </c>
      <c r="I16" s="15">
        <v>867424</v>
      </c>
      <c r="J16" s="16">
        <v>910843</v>
      </c>
      <c r="K16" s="109">
        <v>1737036</v>
      </c>
      <c r="L16" s="15">
        <v>1903938</v>
      </c>
      <c r="M16" s="15">
        <v>1904189</v>
      </c>
      <c r="N16" s="16">
        <v>2727420</v>
      </c>
      <c r="O16" s="109">
        <v>2694785</v>
      </c>
    </row>
    <row r="17" spans="1:19" s="11" customFormat="1" ht="15" thickBot="1">
      <c r="A17" s="5"/>
      <c r="B17" s="5"/>
      <c r="C17" s="5"/>
      <c r="D17" s="5"/>
      <c r="E17" s="5"/>
      <c r="F17" s="5" t="s">
        <v>15</v>
      </c>
      <c r="G17" s="104">
        <f t="shared" ref="G17:J17" si="1">SUM(G13:G16)</f>
        <v>20152797</v>
      </c>
      <c r="H17" s="104">
        <f t="shared" si="1"/>
        <v>22663537</v>
      </c>
      <c r="I17" s="104">
        <f t="shared" si="1"/>
        <v>23366229</v>
      </c>
      <c r="J17" s="105">
        <f t="shared" si="1"/>
        <v>25974400</v>
      </c>
      <c r="K17" s="104">
        <f t="shared" ref="K17:L17" si="2">SUM(K13:K16)</f>
        <v>27218632</v>
      </c>
      <c r="L17" s="13">
        <f t="shared" si="2"/>
        <v>30171339</v>
      </c>
      <c r="M17" s="13">
        <f t="shared" ref="M17:O17" si="3">SUM(M13:M16)</f>
        <v>30941711</v>
      </c>
      <c r="N17" s="105">
        <f t="shared" ref="N17" si="4">SUM(N13:N16)</f>
        <v>33975712</v>
      </c>
      <c r="O17" s="13">
        <f t="shared" si="3"/>
        <v>35059910</v>
      </c>
      <c r="P17" s="12"/>
      <c r="Q17" s="12"/>
      <c r="R17" s="12"/>
      <c r="S17" s="12"/>
    </row>
    <row r="18" spans="1:19">
      <c r="A18" s="5" t="s">
        <v>14</v>
      </c>
      <c r="B18" s="5"/>
      <c r="C18" s="3"/>
      <c r="D18" s="3"/>
      <c r="E18" s="3"/>
      <c r="F18" s="3"/>
      <c r="G18" s="22"/>
      <c r="H18" s="22"/>
      <c r="I18" s="22"/>
      <c r="J18" s="24"/>
      <c r="K18" s="22"/>
      <c r="L18" s="22"/>
      <c r="M18" s="22"/>
      <c r="N18" s="24"/>
      <c r="O18" s="22"/>
    </row>
    <row r="19" spans="1:19">
      <c r="A19" s="3" t="s">
        <v>13</v>
      </c>
      <c r="B19" s="3"/>
      <c r="C19" s="3"/>
      <c r="D19" s="3"/>
      <c r="E19" s="3"/>
      <c r="F19" s="3"/>
      <c r="G19" s="15"/>
      <c r="H19" s="15"/>
      <c r="I19" s="15"/>
      <c r="J19" s="16"/>
      <c r="K19" s="15"/>
      <c r="L19" s="15"/>
      <c r="M19" s="15"/>
      <c r="N19" s="16"/>
      <c r="O19" s="15"/>
    </row>
    <row r="20" spans="1:19">
      <c r="A20" s="3"/>
      <c r="B20" s="3"/>
      <c r="C20" s="3" t="s">
        <v>96</v>
      </c>
      <c r="D20" s="3"/>
      <c r="E20" s="3"/>
      <c r="F20" s="3"/>
      <c r="G20" s="106">
        <v>4459391</v>
      </c>
      <c r="H20" s="106">
        <v>4537578</v>
      </c>
      <c r="I20" s="106">
        <v>4609055</v>
      </c>
      <c r="J20" s="107">
        <v>4681562</v>
      </c>
      <c r="K20" s="106">
        <v>4858899</v>
      </c>
      <c r="L20" s="22">
        <v>4846525</v>
      </c>
      <c r="M20" s="22">
        <v>4857520</v>
      </c>
      <c r="N20" s="107">
        <v>4413561</v>
      </c>
      <c r="O20" s="106">
        <v>4761585</v>
      </c>
    </row>
    <row r="21" spans="1:19">
      <c r="A21" s="3"/>
      <c r="B21" s="21"/>
      <c r="C21" s="3" t="s">
        <v>12</v>
      </c>
      <c r="D21" s="3"/>
      <c r="E21" s="3"/>
      <c r="F21" s="3"/>
      <c r="G21" s="15">
        <v>436183</v>
      </c>
      <c r="H21" s="15">
        <v>448219</v>
      </c>
      <c r="I21" s="15">
        <v>441427</v>
      </c>
      <c r="J21" s="16">
        <v>562985</v>
      </c>
      <c r="K21" s="95">
        <v>439496</v>
      </c>
      <c r="L21" s="15">
        <v>442194</v>
      </c>
      <c r="M21" s="15">
        <v>444129</v>
      </c>
      <c r="N21" s="16">
        <v>674347</v>
      </c>
      <c r="O21" s="95">
        <v>545488</v>
      </c>
    </row>
    <row r="22" spans="1:19">
      <c r="A22" s="3"/>
      <c r="B22" s="21"/>
      <c r="C22" s="3" t="s">
        <v>76</v>
      </c>
      <c r="D22" s="3"/>
      <c r="E22" s="3"/>
      <c r="F22" s="3"/>
      <c r="G22" s="15">
        <v>436121</v>
      </c>
      <c r="H22" s="15">
        <v>396104</v>
      </c>
      <c r="I22" s="15">
        <v>531035</v>
      </c>
      <c r="J22" s="16">
        <v>481874</v>
      </c>
      <c r="K22" s="131">
        <v>750720</v>
      </c>
      <c r="L22" s="15">
        <v>752488</v>
      </c>
      <c r="M22" s="15">
        <v>1040745</v>
      </c>
      <c r="N22" s="16">
        <v>843043</v>
      </c>
      <c r="O22" s="131">
        <v>1061090</v>
      </c>
    </row>
    <row r="23" spans="1:19">
      <c r="A23" s="3"/>
      <c r="B23" s="21"/>
      <c r="C23" s="3" t="s">
        <v>11</v>
      </c>
      <c r="D23" s="3"/>
      <c r="E23" s="3"/>
      <c r="F23" s="3"/>
      <c r="G23" s="15">
        <v>673892</v>
      </c>
      <c r="H23" s="15">
        <v>697740</v>
      </c>
      <c r="I23" s="15">
        <v>716723</v>
      </c>
      <c r="J23" s="16">
        <v>760899</v>
      </c>
      <c r="K23" s="131">
        <v>808692</v>
      </c>
      <c r="L23" s="15">
        <v>892777</v>
      </c>
      <c r="M23" s="15">
        <v>915506</v>
      </c>
      <c r="N23" s="16">
        <v>924745</v>
      </c>
      <c r="O23" s="131">
        <v>986753</v>
      </c>
    </row>
    <row r="24" spans="1:19">
      <c r="A24" s="3"/>
      <c r="B24" s="21"/>
      <c r="C24" s="3" t="s">
        <v>86</v>
      </c>
      <c r="D24" s="3"/>
      <c r="E24" s="3"/>
      <c r="F24" s="3"/>
      <c r="G24" s="17">
        <v>0</v>
      </c>
      <c r="H24" s="17">
        <v>0</v>
      </c>
      <c r="I24" s="17">
        <v>0</v>
      </c>
      <c r="J24" s="18">
        <v>0</v>
      </c>
      <c r="K24" s="109">
        <v>0</v>
      </c>
      <c r="L24" s="17">
        <v>0</v>
      </c>
      <c r="M24" s="17">
        <v>0</v>
      </c>
      <c r="N24" s="18">
        <v>0</v>
      </c>
      <c r="O24" s="109">
        <v>498809</v>
      </c>
    </row>
    <row r="25" spans="1:19">
      <c r="A25" s="3"/>
      <c r="B25" s="3"/>
      <c r="C25" s="3"/>
      <c r="D25" s="3"/>
      <c r="E25" s="3"/>
      <c r="F25" s="3" t="s">
        <v>10</v>
      </c>
      <c r="G25" s="15">
        <f t="shared" ref="G25:O25" si="5">SUM(G20:G24)</f>
        <v>6005587</v>
      </c>
      <c r="H25" s="15">
        <f t="shared" si="5"/>
        <v>6079641</v>
      </c>
      <c r="I25" s="15">
        <f t="shared" si="5"/>
        <v>6298240</v>
      </c>
      <c r="J25" s="16">
        <f t="shared" si="5"/>
        <v>6487320</v>
      </c>
      <c r="K25" s="15">
        <f t="shared" si="5"/>
        <v>6857807</v>
      </c>
      <c r="L25" s="15">
        <f t="shared" si="5"/>
        <v>6933984</v>
      </c>
      <c r="M25" s="15">
        <f t="shared" si="5"/>
        <v>7257900</v>
      </c>
      <c r="N25" s="16">
        <f t="shared" si="5"/>
        <v>6855696</v>
      </c>
      <c r="O25" s="15">
        <f t="shared" si="5"/>
        <v>7853725</v>
      </c>
      <c r="P25" s="14"/>
      <c r="Q25" s="14"/>
      <c r="R25" s="14"/>
      <c r="S25" s="14"/>
    </row>
    <row r="26" spans="1:19">
      <c r="A26" s="20" t="s">
        <v>9</v>
      </c>
      <c r="B26" s="3"/>
      <c r="C26" s="3"/>
      <c r="D26" s="3"/>
      <c r="E26" s="3"/>
      <c r="F26" s="3"/>
      <c r="G26" s="15">
        <v>3444476</v>
      </c>
      <c r="H26" s="15">
        <v>3604158</v>
      </c>
      <c r="I26" s="15">
        <v>3593823</v>
      </c>
      <c r="J26" s="16">
        <v>3759026</v>
      </c>
      <c r="K26" s="15">
        <v>3560364</v>
      </c>
      <c r="L26" s="15">
        <v>3564440</v>
      </c>
      <c r="M26" s="15">
        <v>3419552</v>
      </c>
      <c r="N26" s="16">
        <v>3334323</v>
      </c>
      <c r="O26" s="15">
        <v>3206051</v>
      </c>
    </row>
    <row r="27" spans="1:19">
      <c r="A27" s="3" t="s">
        <v>8</v>
      </c>
      <c r="B27" s="3"/>
      <c r="C27" s="3"/>
      <c r="D27" s="3"/>
      <c r="E27" s="3"/>
      <c r="F27" s="3"/>
      <c r="G27" s="15">
        <v>6542373</v>
      </c>
      <c r="H27" s="15">
        <v>8342067</v>
      </c>
      <c r="I27" s="15">
        <v>8336586</v>
      </c>
      <c r="J27" s="16">
        <v>10360058</v>
      </c>
      <c r="K27" s="15">
        <v>10305023</v>
      </c>
      <c r="L27" s="15">
        <v>12594135</v>
      </c>
      <c r="M27" s="15">
        <v>12425746</v>
      </c>
      <c r="N27" s="16">
        <v>14759260</v>
      </c>
      <c r="O27" s="15">
        <v>14170692</v>
      </c>
    </row>
    <row r="28" spans="1:19">
      <c r="A28" s="3" t="s">
        <v>7</v>
      </c>
      <c r="B28" s="3"/>
      <c r="C28" s="3"/>
      <c r="D28" s="3"/>
      <c r="E28" s="3"/>
      <c r="F28" s="3"/>
      <c r="G28" s="17">
        <v>139631</v>
      </c>
      <c r="H28" s="17">
        <v>141071</v>
      </c>
      <c r="I28" s="17">
        <v>127927</v>
      </c>
      <c r="J28" s="18">
        <v>129231</v>
      </c>
      <c r="K28" s="17">
        <v>792380</v>
      </c>
      <c r="L28" s="17">
        <v>973232</v>
      </c>
      <c r="M28" s="17">
        <v>977008</v>
      </c>
      <c r="N28" s="18">
        <v>1444276</v>
      </c>
      <c r="O28" s="17">
        <v>1420148</v>
      </c>
    </row>
    <row r="29" spans="1:19">
      <c r="A29" s="3"/>
      <c r="B29" s="3"/>
      <c r="C29" s="3"/>
      <c r="D29" s="3"/>
      <c r="E29" s="3"/>
      <c r="F29" s="3" t="s">
        <v>6</v>
      </c>
      <c r="G29" s="15">
        <f t="shared" ref="G29:J29" si="6">SUM(G25:G28)</f>
        <v>16132067</v>
      </c>
      <c r="H29" s="15">
        <f t="shared" si="6"/>
        <v>18166937</v>
      </c>
      <c r="I29" s="15">
        <f t="shared" si="6"/>
        <v>18356576</v>
      </c>
      <c r="J29" s="16">
        <f t="shared" si="6"/>
        <v>20735635</v>
      </c>
      <c r="K29" s="15">
        <f t="shared" ref="K29:L29" si="7">SUM(K25:K28)</f>
        <v>21515574</v>
      </c>
      <c r="L29" s="15">
        <f t="shared" si="7"/>
        <v>24065791</v>
      </c>
      <c r="M29" s="15">
        <f t="shared" ref="M29:O29" si="8">SUM(M25:M28)</f>
        <v>24080206</v>
      </c>
      <c r="N29" s="16">
        <f t="shared" ref="N29" si="9">SUM(N25:N28)</f>
        <v>26393555</v>
      </c>
      <c r="O29" s="15">
        <f t="shared" si="8"/>
        <v>26650616</v>
      </c>
      <c r="P29" s="14"/>
      <c r="Q29" s="14"/>
      <c r="R29" s="14"/>
      <c r="S29" s="14"/>
    </row>
    <row r="30" spans="1:19">
      <c r="A30" s="3" t="s">
        <v>5</v>
      </c>
      <c r="B30" s="3"/>
      <c r="C30" s="3"/>
      <c r="D30" s="3"/>
      <c r="E30" s="3"/>
      <c r="F30" s="3"/>
      <c r="G30" s="15"/>
      <c r="H30" s="15"/>
      <c r="I30" s="15"/>
      <c r="J30" s="16"/>
      <c r="K30" s="15"/>
      <c r="L30" s="15"/>
      <c r="M30" s="15"/>
      <c r="N30" s="16"/>
      <c r="O30" s="15"/>
    </row>
    <row r="31" spans="1:19" ht="12.75" customHeight="1">
      <c r="A31" s="3"/>
      <c r="B31" s="3" t="s">
        <v>4</v>
      </c>
      <c r="C31" s="19"/>
      <c r="D31" s="19"/>
      <c r="E31" s="19"/>
      <c r="F31" s="19"/>
      <c r="G31" s="15">
        <v>1995225</v>
      </c>
      <c r="H31" s="15">
        <v>2103437</v>
      </c>
      <c r="I31" s="15">
        <v>2215736</v>
      </c>
      <c r="J31" s="16">
        <v>2315988</v>
      </c>
      <c r="K31" s="15">
        <v>2439773</v>
      </c>
      <c r="L31" s="15">
        <v>2566365</v>
      </c>
      <c r="M31" s="15">
        <v>2677972</v>
      </c>
      <c r="N31" s="16">
        <v>2793929</v>
      </c>
      <c r="O31" s="15">
        <v>2935532</v>
      </c>
    </row>
    <row r="32" spans="1:19">
      <c r="A32" s="3"/>
      <c r="B32" s="3" t="s">
        <v>3</v>
      </c>
      <c r="C32" s="3"/>
      <c r="D32" s="3"/>
      <c r="E32" s="3"/>
      <c r="F32" s="3"/>
      <c r="G32" s="15">
        <v>4264</v>
      </c>
      <c r="H32" s="15">
        <v>-12427</v>
      </c>
      <c r="I32" s="15">
        <v>-14508</v>
      </c>
      <c r="J32" s="16">
        <v>-19582</v>
      </c>
      <c r="K32" s="15">
        <v>-25600</v>
      </c>
      <c r="L32" s="15">
        <v>-20352</v>
      </c>
      <c r="M32" s="15">
        <v>-41246</v>
      </c>
      <c r="N32" s="16">
        <v>-23521</v>
      </c>
      <c r="O32" s="15">
        <v>-47054</v>
      </c>
    </row>
    <row r="33" spans="1:19">
      <c r="A33" s="3"/>
      <c r="B33" s="3" t="s">
        <v>2</v>
      </c>
      <c r="C33" s="3"/>
      <c r="D33" s="3"/>
      <c r="E33" s="3"/>
      <c r="F33" s="3"/>
      <c r="G33" s="17">
        <v>2021241</v>
      </c>
      <c r="H33" s="17">
        <v>2405590</v>
      </c>
      <c r="I33" s="17">
        <v>2808425</v>
      </c>
      <c r="J33" s="18">
        <v>2942359</v>
      </c>
      <c r="K33" s="17">
        <v>3288885</v>
      </c>
      <c r="L33" s="17">
        <v>3559535</v>
      </c>
      <c r="M33" s="17">
        <v>4224779</v>
      </c>
      <c r="N33" s="18">
        <v>4811749</v>
      </c>
      <c r="O33" s="17">
        <v>5520816</v>
      </c>
    </row>
    <row r="34" spans="1:19" ht="13.5" customHeight="1">
      <c r="A34" s="3"/>
      <c r="B34" s="3"/>
      <c r="C34" s="3"/>
      <c r="D34" s="3"/>
      <c r="E34" s="3"/>
      <c r="F34" s="3" t="s">
        <v>1</v>
      </c>
      <c r="G34" s="15">
        <f t="shared" ref="G34:J34" si="10">SUM(G31:G33)</f>
        <v>4020730</v>
      </c>
      <c r="H34" s="15">
        <f t="shared" si="10"/>
        <v>4496600</v>
      </c>
      <c r="I34" s="15">
        <f t="shared" si="10"/>
        <v>5009653</v>
      </c>
      <c r="J34" s="16">
        <f t="shared" si="10"/>
        <v>5238765</v>
      </c>
      <c r="K34" s="15">
        <f t="shared" ref="K34:L34" si="11">SUM(K31:K33)</f>
        <v>5703058</v>
      </c>
      <c r="L34" s="15">
        <f t="shared" si="11"/>
        <v>6105548</v>
      </c>
      <c r="M34" s="15">
        <f t="shared" ref="M34:O34" si="12">SUM(M31:M33)</f>
        <v>6861505</v>
      </c>
      <c r="N34" s="16">
        <f t="shared" ref="N34" si="13">SUM(N31:N33)</f>
        <v>7582157</v>
      </c>
      <c r="O34" s="15">
        <f t="shared" si="12"/>
        <v>8409294</v>
      </c>
      <c r="P34" s="14"/>
      <c r="Q34" s="14"/>
      <c r="R34" s="14"/>
      <c r="S34" s="14"/>
    </row>
    <row r="35" spans="1:19" s="11" customFormat="1" ht="15" thickBot="1">
      <c r="A35" s="5"/>
      <c r="B35" s="5"/>
      <c r="C35" s="5"/>
      <c r="D35" s="5"/>
      <c r="E35" s="5"/>
      <c r="F35" s="5" t="s">
        <v>0</v>
      </c>
      <c r="G35" s="104">
        <f t="shared" ref="G35:J35" si="14">G29+G34</f>
        <v>20152797</v>
      </c>
      <c r="H35" s="104">
        <f t="shared" si="14"/>
        <v>22663537</v>
      </c>
      <c r="I35" s="104">
        <f t="shared" si="14"/>
        <v>23366229</v>
      </c>
      <c r="J35" s="105">
        <f t="shared" si="14"/>
        <v>25974400</v>
      </c>
      <c r="K35" s="104">
        <f t="shared" ref="K35:L35" si="15">K29+K34</f>
        <v>27218632</v>
      </c>
      <c r="L35" s="13">
        <f t="shared" si="15"/>
        <v>30171339</v>
      </c>
      <c r="M35" s="13">
        <f t="shared" ref="M35:O35" si="16">M29+M34</f>
        <v>30941711</v>
      </c>
      <c r="N35" s="105">
        <f t="shared" ref="N35" si="17">N29+N34</f>
        <v>33975712</v>
      </c>
      <c r="O35" s="13">
        <f t="shared" si="16"/>
        <v>35059910</v>
      </c>
      <c r="P35" s="12"/>
      <c r="Q35" s="12"/>
      <c r="R35" s="12"/>
      <c r="S35" s="12"/>
    </row>
    <row r="36" spans="1:19" s="11" customFormat="1">
      <c r="A36" s="5"/>
      <c r="B36" s="5"/>
      <c r="C36" s="5"/>
      <c r="D36" s="5"/>
      <c r="E36" s="5"/>
      <c r="F36" s="5"/>
      <c r="G36" s="10"/>
      <c r="H36" s="10"/>
      <c r="I36" s="10"/>
      <c r="J36" s="10"/>
      <c r="K36" s="12"/>
      <c r="L36" s="12"/>
      <c r="M36" s="12"/>
      <c r="N36" s="12"/>
      <c r="O36" s="12"/>
      <c r="P36" s="12"/>
      <c r="Q36" s="12"/>
      <c r="R36" s="12"/>
      <c r="S36" s="12"/>
    </row>
    <row r="37" spans="1:19">
      <c r="A37" s="3"/>
      <c r="B37" s="3"/>
      <c r="C37" s="3"/>
      <c r="D37" s="3"/>
      <c r="E37" s="3"/>
      <c r="F37" s="4"/>
      <c r="G37" s="8"/>
      <c r="H37" s="8"/>
      <c r="I37" s="8"/>
      <c r="J37" s="8"/>
    </row>
    <row r="38" spans="1:19">
      <c r="A38" s="3"/>
      <c r="B38" s="3"/>
      <c r="C38" s="3"/>
      <c r="D38" s="3"/>
      <c r="E38" s="3"/>
      <c r="F38" s="7"/>
      <c r="G38" s="6"/>
      <c r="H38" s="6"/>
      <c r="I38" s="6"/>
      <c r="J38" s="6"/>
    </row>
    <row r="39" spans="1:19">
      <c r="A39" s="3"/>
      <c r="B39" s="3"/>
      <c r="C39" s="3"/>
      <c r="D39" s="3"/>
      <c r="E39" s="3"/>
      <c r="F39" s="4"/>
      <c r="G39" s="6"/>
      <c r="H39" s="6"/>
      <c r="I39" s="6"/>
      <c r="J39" s="6"/>
    </row>
    <row r="40" spans="1:19">
      <c r="A40" s="3"/>
      <c r="B40" s="3"/>
      <c r="C40" s="3"/>
      <c r="D40" s="3"/>
      <c r="E40" s="3"/>
      <c r="F40" s="4"/>
    </row>
    <row r="41" spans="1:19">
      <c r="A41" s="3"/>
      <c r="B41" s="3"/>
      <c r="C41" s="3"/>
      <c r="D41" s="3"/>
      <c r="E41" s="3"/>
      <c r="F41" s="4"/>
    </row>
    <row r="42" spans="1:19">
      <c r="A42" s="3"/>
      <c r="B42" s="3"/>
      <c r="C42" s="3"/>
      <c r="D42" s="3"/>
      <c r="E42" s="3"/>
      <c r="F42" s="4"/>
    </row>
    <row r="43" spans="1:19">
      <c r="A43" s="5"/>
      <c r="B43" s="5"/>
      <c r="C43" s="3"/>
      <c r="D43" s="3"/>
      <c r="E43" s="3"/>
      <c r="F43" s="4"/>
    </row>
    <row r="44" spans="1:19">
      <c r="A44" s="3"/>
      <c r="B44" s="3"/>
      <c r="C44" s="3"/>
      <c r="D44" s="3"/>
      <c r="E44" s="3"/>
      <c r="F44" s="4"/>
    </row>
    <row r="45" spans="1:19">
      <c r="A45" s="5"/>
      <c r="B45" s="5"/>
      <c r="C45" s="3"/>
      <c r="D45" s="3"/>
      <c r="E45" s="3"/>
      <c r="F45" s="4"/>
    </row>
    <row r="46" spans="1:19">
      <c r="A46" s="3"/>
      <c r="B46" s="3"/>
      <c r="C46" s="3"/>
      <c r="D46" s="3"/>
      <c r="E46" s="3"/>
      <c r="F46" s="4"/>
    </row>
    <row r="47" spans="1:19">
      <c r="A47" s="3"/>
      <c r="B47" s="3"/>
      <c r="C47" s="3"/>
      <c r="D47" s="3"/>
      <c r="E47" s="3"/>
      <c r="F47" s="4"/>
    </row>
    <row r="48" spans="1:19">
      <c r="A48" s="3"/>
      <c r="B48" s="5"/>
      <c r="C48" s="3"/>
      <c r="D48" s="3"/>
      <c r="E48" s="3"/>
      <c r="F48" s="4"/>
    </row>
    <row r="49" spans="1:6">
      <c r="A49" s="3"/>
      <c r="B49" s="3"/>
      <c r="C49" s="3"/>
      <c r="D49" s="3"/>
      <c r="E49" s="3"/>
      <c r="F49" s="4"/>
    </row>
    <row r="50" spans="1:6">
      <c r="A50" s="3"/>
      <c r="B50" s="3"/>
      <c r="C50" s="3"/>
      <c r="D50" s="3"/>
      <c r="E50" s="3"/>
      <c r="F50" s="4"/>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sheetData>
  <pageMargins left="0.2" right="0.17" top="0.5" bottom="0.75" header="0.5" footer="0.5"/>
  <pageSetup scale="79" orientation="landscape" r:id="rId1"/>
  <headerFooter alignWithMargins="0"/>
  <rowBreaks count="1" manualBreakCount="1">
    <brk id="34"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6"/>
  <sheetViews>
    <sheetView view="pageBreakPreview" zoomScaleNormal="110" zoomScaleSheetLayoutView="100" zoomScalePageLayoutView="150" workbookViewId="0">
      <pane xSplit="7" ySplit="7" topLeftCell="H8" activePane="bottomRight" state="frozen"/>
      <selection pane="topRight" activeCell="H1" sqref="H1"/>
      <selection pane="bottomLeft" activeCell="A8" sqref="A8"/>
      <selection pane="bottomRight" activeCell="H8" sqref="H8"/>
    </sheetView>
  </sheetViews>
  <sheetFormatPr baseColWidth="10" defaultColWidth="1.5" defaultRowHeight="14"/>
  <cols>
    <col min="1" max="5" width="1.5" style="48" customWidth="1"/>
    <col min="6" max="6" width="1.33203125" style="48" customWidth="1"/>
    <col min="7" max="7" width="51.1640625" style="48" customWidth="1"/>
    <col min="8" max="11" width="12.6640625" style="48" customWidth="1"/>
    <col min="12" max="12" width="18.83203125" style="48" bestFit="1" customWidth="1"/>
    <col min="13" max="16" width="17.5" style="48" customWidth="1"/>
    <col min="17" max="17" width="18.83203125" style="48" customWidth="1"/>
    <col min="18" max="18" width="17.5" style="48" customWidth="1"/>
    <col min="19" max="216" width="9.1640625" style="48" customWidth="1"/>
    <col min="217" max="16384" width="1.5" style="48"/>
  </cols>
  <sheetData>
    <row r="1" spans="1:18" ht="16">
      <c r="A1" s="36" t="s">
        <v>31</v>
      </c>
      <c r="B1" s="35"/>
      <c r="C1" s="35"/>
      <c r="D1" s="35"/>
      <c r="E1" s="35"/>
      <c r="F1" s="35"/>
      <c r="G1" s="57"/>
    </row>
    <row r="2" spans="1:18" ht="16">
      <c r="A2" s="36" t="s">
        <v>75</v>
      </c>
      <c r="B2" s="35"/>
      <c r="C2" s="35"/>
      <c r="D2" s="35"/>
      <c r="E2" s="35"/>
      <c r="F2" s="35"/>
      <c r="G2" s="57"/>
    </row>
    <row r="3" spans="1:18">
      <c r="A3" s="44" t="s">
        <v>29</v>
      </c>
      <c r="B3" s="35"/>
      <c r="C3" s="35"/>
      <c r="D3" s="35"/>
      <c r="E3" s="35"/>
      <c r="F3" s="35"/>
      <c r="G3" s="57"/>
    </row>
    <row r="4" spans="1:18">
      <c r="A4" s="44" t="s">
        <v>28</v>
      </c>
      <c r="B4" s="32"/>
      <c r="C4" s="32"/>
      <c r="D4" s="32"/>
      <c r="E4" s="31"/>
      <c r="F4" s="31"/>
      <c r="G4" s="57"/>
    </row>
    <row r="5" spans="1:18" ht="12.75" customHeight="1">
      <c r="A5" s="44"/>
      <c r="B5" s="32"/>
      <c r="C5" s="32"/>
      <c r="D5" s="32"/>
      <c r="E5" s="31"/>
      <c r="F5" s="31"/>
      <c r="G5" s="57"/>
      <c r="H5" s="135" t="s">
        <v>50</v>
      </c>
      <c r="I5" s="135"/>
      <c r="J5" s="135"/>
      <c r="K5" s="135"/>
      <c r="L5" s="56" t="s">
        <v>38</v>
      </c>
      <c r="M5" s="135" t="s">
        <v>50</v>
      </c>
      <c r="N5" s="135"/>
      <c r="O5" s="135"/>
      <c r="P5" s="135"/>
      <c r="Q5" s="56" t="s">
        <v>38</v>
      </c>
      <c r="R5" s="132" t="s">
        <v>50</v>
      </c>
    </row>
    <row r="6" spans="1:18">
      <c r="A6" s="96"/>
      <c r="B6" s="31"/>
      <c r="C6" s="31"/>
      <c r="D6" s="31"/>
      <c r="E6" s="31"/>
      <c r="F6" s="31"/>
      <c r="G6" s="57"/>
      <c r="H6" s="33" t="s">
        <v>23</v>
      </c>
      <c r="I6" s="33" t="s">
        <v>26</v>
      </c>
      <c r="J6" s="33" t="s">
        <v>27</v>
      </c>
      <c r="K6" s="33" t="s">
        <v>24</v>
      </c>
      <c r="L6" s="55" t="s">
        <v>24</v>
      </c>
      <c r="M6" s="33" t="s">
        <v>23</v>
      </c>
      <c r="N6" s="33" t="s">
        <v>26</v>
      </c>
      <c r="O6" s="33" t="s">
        <v>27</v>
      </c>
      <c r="P6" s="33" t="s">
        <v>24</v>
      </c>
      <c r="Q6" s="55" t="s">
        <v>24</v>
      </c>
      <c r="R6" s="33" t="s">
        <v>23</v>
      </c>
    </row>
    <row r="7" spans="1:18">
      <c r="A7" s="96"/>
      <c r="B7" s="31"/>
      <c r="C7" s="31"/>
      <c r="D7" s="31"/>
      <c r="E7" s="31"/>
      <c r="F7" s="31"/>
      <c r="G7" s="57"/>
      <c r="H7" s="29">
        <v>2018</v>
      </c>
      <c r="I7" s="29">
        <v>2018</v>
      </c>
      <c r="J7" s="29">
        <v>2018</v>
      </c>
      <c r="K7" s="29">
        <v>2018</v>
      </c>
      <c r="L7" s="100">
        <v>2018</v>
      </c>
      <c r="M7" s="29">
        <v>2019</v>
      </c>
      <c r="N7" s="29">
        <v>2019</v>
      </c>
      <c r="O7" s="29">
        <v>2019</v>
      </c>
      <c r="P7" s="29">
        <v>2019</v>
      </c>
      <c r="Q7" s="100">
        <v>2019</v>
      </c>
      <c r="R7" s="29">
        <v>2020</v>
      </c>
    </row>
    <row r="8" spans="1:18">
      <c r="A8" s="99" t="s">
        <v>74</v>
      </c>
      <c r="B8" s="5"/>
      <c r="C8" s="5"/>
      <c r="D8" s="5"/>
      <c r="E8" s="3"/>
      <c r="F8" s="3"/>
      <c r="G8" s="57"/>
      <c r="L8" s="98"/>
      <c r="Q8" s="98"/>
    </row>
    <row r="9" spans="1:18">
      <c r="A9" s="15"/>
      <c r="B9" s="3" t="s">
        <v>43</v>
      </c>
      <c r="C9" s="3"/>
      <c r="D9" s="3"/>
      <c r="E9" s="3"/>
      <c r="F9" s="3"/>
      <c r="G9" s="57"/>
      <c r="H9" s="84">
        <v>290124</v>
      </c>
      <c r="I9" s="84">
        <v>384349</v>
      </c>
      <c r="J9" s="84">
        <v>402835</v>
      </c>
      <c r="K9" s="84">
        <v>133934</v>
      </c>
      <c r="L9" s="45">
        <f>SUM(H9:K9)</f>
        <v>1211242</v>
      </c>
      <c r="M9" s="84">
        <v>344052</v>
      </c>
      <c r="N9" s="84">
        <v>270650</v>
      </c>
      <c r="O9" s="84">
        <v>665244</v>
      </c>
      <c r="P9" s="84">
        <v>586970</v>
      </c>
      <c r="Q9" s="45">
        <f>SUM(M9:P9)</f>
        <v>1866916</v>
      </c>
      <c r="R9" s="84">
        <v>709067</v>
      </c>
    </row>
    <row r="10" spans="1:18">
      <c r="A10" s="96"/>
      <c r="B10" s="3" t="s">
        <v>73</v>
      </c>
      <c r="C10" s="3"/>
      <c r="D10" s="3"/>
      <c r="E10" s="3"/>
      <c r="F10" s="3"/>
      <c r="G10" s="57"/>
      <c r="H10" s="43"/>
      <c r="I10" s="43"/>
      <c r="J10" s="43"/>
      <c r="K10" s="43"/>
      <c r="L10" s="42"/>
      <c r="M10" s="43"/>
      <c r="N10" s="43"/>
      <c r="O10" s="43"/>
      <c r="P10" s="43"/>
      <c r="Q10" s="42"/>
      <c r="R10" s="43"/>
    </row>
    <row r="11" spans="1:18">
      <c r="A11" s="96"/>
      <c r="B11" s="3"/>
      <c r="C11" s="3" t="s">
        <v>88</v>
      </c>
      <c r="D11" s="3"/>
      <c r="E11" s="3"/>
      <c r="F11" s="3"/>
      <c r="G11" s="57"/>
      <c r="H11" s="43"/>
      <c r="I11" s="43"/>
      <c r="J11" s="43"/>
      <c r="K11" s="43"/>
      <c r="L11" s="42"/>
      <c r="M11" s="43"/>
      <c r="N11" s="43"/>
      <c r="O11" s="43"/>
      <c r="P11" s="43"/>
      <c r="Q11" s="42"/>
      <c r="R11" s="43"/>
    </row>
    <row r="12" spans="1:18">
      <c r="A12" s="96"/>
      <c r="B12" s="3"/>
      <c r="C12" s="3"/>
      <c r="D12" s="3" t="s">
        <v>90</v>
      </c>
      <c r="E12" s="3"/>
      <c r="F12" s="3"/>
      <c r="G12" s="57"/>
      <c r="H12" s="43">
        <v>-2986747</v>
      </c>
      <c r="I12" s="43">
        <v>-3033721</v>
      </c>
      <c r="J12" s="43">
        <v>-3238717</v>
      </c>
      <c r="K12" s="43">
        <v>-3784252</v>
      </c>
      <c r="L12" s="42">
        <f t="shared" ref="L12:L19" si="0">SUM(H12:K12)</f>
        <v>-13043437</v>
      </c>
      <c r="M12" s="43">
        <v>-2997746</v>
      </c>
      <c r="N12" s="43">
        <v>-3325103</v>
      </c>
      <c r="O12" s="43">
        <v>-3648292</v>
      </c>
      <c r="P12" s="43">
        <v>-3945542</v>
      </c>
      <c r="Q12" s="42">
        <f t="shared" ref="Q12:Q19" si="1">SUM(M12:P12)</f>
        <v>-13916683</v>
      </c>
      <c r="R12" s="43">
        <v>-3294275</v>
      </c>
    </row>
    <row r="13" spans="1:18">
      <c r="A13" s="96"/>
      <c r="B13" s="3"/>
      <c r="C13" s="3"/>
      <c r="D13" s="3" t="s">
        <v>91</v>
      </c>
      <c r="E13" s="3"/>
      <c r="F13" s="3"/>
      <c r="G13" s="57"/>
      <c r="H13" s="43">
        <v>378885</v>
      </c>
      <c r="I13" s="43">
        <v>288474</v>
      </c>
      <c r="J13" s="43">
        <v>65868</v>
      </c>
      <c r="K13" s="43">
        <v>266653</v>
      </c>
      <c r="L13" s="42">
        <f t="shared" si="0"/>
        <v>999880</v>
      </c>
      <c r="M13" s="43">
        <v>-14698</v>
      </c>
      <c r="N13" s="43">
        <v>-12414</v>
      </c>
      <c r="O13" s="43">
        <v>-95548</v>
      </c>
      <c r="P13" s="43">
        <v>-571351</v>
      </c>
      <c r="Q13" s="42">
        <f t="shared" si="1"/>
        <v>-694011</v>
      </c>
      <c r="R13" s="43">
        <v>258945</v>
      </c>
    </row>
    <row r="14" spans="1:18">
      <c r="A14" s="96"/>
      <c r="B14" s="3"/>
      <c r="C14" s="3"/>
      <c r="D14" s="3" t="s">
        <v>92</v>
      </c>
      <c r="E14" s="3"/>
      <c r="F14" s="3"/>
      <c r="G14" s="57"/>
      <c r="H14" s="43">
        <v>1748844</v>
      </c>
      <c r="I14" s="43">
        <v>1817817</v>
      </c>
      <c r="J14" s="43">
        <v>1911767</v>
      </c>
      <c r="K14" s="43">
        <v>2053660</v>
      </c>
      <c r="L14" s="42">
        <f t="shared" si="0"/>
        <v>7532088</v>
      </c>
      <c r="M14" s="43">
        <v>2124686</v>
      </c>
      <c r="N14" s="43">
        <v>2231915</v>
      </c>
      <c r="O14" s="43">
        <v>2279977</v>
      </c>
      <c r="P14" s="43">
        <v>2579669</v>
      </c>
      <c r="Q14" s="42">
        <f t="shared" si="1"/>
        <v>9216247</v>
      </c>
      <c r="R14" s="43">
        <v>2483385</v>
      </c>
    </row>
    <row r="15" spans="1:18">
      <c r="A15" s="96"/>
      <c r="B15" s="3"/>
      <c r="C15" s="3"/>
      <c r="D15" s="3" t="s">
        <v>72</v>
      </c>
      <c r="E15" s="3"/>
      <c r="F15" s="3"/>
      <c r="G15" s="57"/>
      <c r="H15" s="43">
        <v>19041</v>
      </c>
      <c r="I15" s="43">
        <v>19736</v>
      </c>
      <c r="J15" s="43">
        <v>21161</v>
      </c>
      <c r="K15" s="43">
        <v>23219</v>
      </c>
      <c r="L15" s="42">
        <f t="shared" si="0"/>
        <v>83157</v>
      </c>
      <c r="M15" s="43">
        <v>23561</v>
      </c>
      <c r="N15" s="43">
        <v>25496</v>
      </c>
      <c r="O15" s="43">
        <v>26704</v>
      </c>
      <c r="P15" s="43">
        <v>27818</v>
      </c>
      <c r="Q15" s="42">
        <f t="shared" si="1"/>
        <v>103579</v>
      </c>
      <c r="R15" s="43">
        <v>28517</v>
      </c>
    </row>
    <row r="16" spans="1:18">
      <c r="A16" s="44"/>
      <c r="B16" s="3"/>
      <c r="C16" s="3"/>
      <c r="D16" s="3" t="s">
        <v>71</v>
      </c>
      <c r="E16" s="3"/>
      <c r="F16" s="3"/>
      <c r="G16" s="57"/>
      <c r="H16" s="43">
        <v>68395</v>
      </c>
      <c r="I16" s="43">
        <v>81232</v>
      </c>
      <c r="J16" s="43">
        <v>82316</v>
      </c>
      <c r="K16" s="43">
        <v>88714</v>
      </c>
      <c r="L16" s="42">
        <f t="shared" si="0"/>
        <v>320657</v>
      </c>
      <c r="M16" s="43">
        <v>101200</v>
      </c>
      <c r="N16" s="43">
        <v>103848</v>
      </c>
      <c r="O16" s="43">
        <v>100262</v>
      </c>
      <c r="P16" s="43">
        <v>100066</v>
      </c>
      <c r="Q16" s="42">
        <f t="shared" si="1"/>
        <v>405376</v>
      </c>
      <c r="R16" s="43">
        <v>97019</v>
      </c>
    </row>
    <row r="17" spans="1:18">
      <c r="A17" s="15"/>
      <c r="B17" s="3"/>
      <c r="C17" s="3"/>
      <c r="D17" s="3" t="s">
        <v>98</v>
      </c>
      <c r="E17" s="3"/>
      <c r="F17" s="3"/>
      <c r="G17" s="57"/>
      <c r="H17" s="43">
        <v>19343</v>
      </c>
      <c r="I17" s="43">
        <v>25075</v>
      </c>
      <c r="J17" s="43">
        <v>18921</v>
      </c>
      <c r="K17" s="43">
        <v>18301</v>
      </c>
      <c r="L17" s="42">
        <f t="shared" si="0"/>
        <v>81640</v>
      </c>
      <c r="M17" s="43">
        <v>45708</v>
      </c>
      <c r="N17" s="43">
        <v>60695</v>
      </c>
      <c r="O17" s="43">
        <v>57934</v>
      </c>
      <c r="P17" s="43">
        <v>63893</v>
      </c>
      <c r="Q17" s="42">
        <f>SUM(M17:P17)</f>
        <v>228230</v>
      </c>
      <c r="R17" s="43">
        <v>65448</v>
      </c>
    </row>
    <row r="18" spans="1:18">
      <c r="A18" s="15"/>
      <c r="B18" s="3"/>
      <c r="C18" s="3"/>
      <c r="D18" s="97" t="s">
        <v>89</v>
      </c>
      <c r="E18" s="3"/>
      <c r="F18" s="3"/>
      <c r="G18" s="57"/>
      <c r="H18" s="43">
        <v>41080</v>
      </c>
      <c r="I18" s="43">
        <v>-85410</v>
      </c>
      <c r="J18" s="43">
        <v>-7670</v>
      </c>
      <c r="K18" s="43">
        <v>-21953</v>
      </c>
      <c r="L18" s="42">
        <f t="shared" si="0"/>
        <v>-73953</v>
      </c>
      <c r="M18" s="43">
        <v>-57600</v>
      </c>
      <c r="N18" s="43">
        <v>61284</v>
      </c>
      <c r="O18" s="43">
        <v>-171360</v>
      </c>
      <c r="P18" s="43">
        <v>122100</v>
      </c>
      <c r="Q18" s="42">
        <f t="shared" si="1"/>
        <v>-45576</v>
      </c>
      <c r="R18" s="43">
        <v>-93060</v>
      </c>
    </row>
    <row r="19" spans="1:18">
      <c r="A19" s="15"/>
      <c r="B19" s="3"/>
      <c r="C19" s="3"/>
      <c r="D19" s="3" t="s">
        <v>70</v>
      </c>
      <c r="E19" s="3"/>
      <c r="F19" s="3"/>
      <c r="G19" s="57"/>
      <c r="H19" s="43">
        <v>-22049</v>
      </c>
      <c r="I19" s="43">
        <v>-9539</v>
      </c>
      <c r="J19" s="43">
        <v>-39453</v>
      </c>
      <c r="K19" s="43">
        <v>-14479</v>
      </c>
      <c r="L19" s="42">
        <f t="shared" si="0"/>
        <v>-85520</v>
      </c>
      <c r="M19" s="43">
        <v>6627</v>
      </c>
      <c r="N19" s="43">
        <v>35519</v>
      </c>
      <c r="O19" s="43">
        <v>52105</v>
      </c>
      <c r="P19" s="43">
        <v>-188694</v>
      </c>
      <c r="Q19" s="42">
        <f t="shared" si="1"/>
        <v>-94443</v>
      </c>
      <c r="R19" s="43">
        <v>46619</v>
      </c>
    </row>
    <row r="20" spans="1:18">
      <c r="A20" s="44"/>
      <c r="B20" s="3"/>
      <c r="C20" s="3"/>
      <c r="D20" s="3" t="s">
        <v>69</v>
      </c>
      <c r="E20" s="3"/>
      <c r="F20" s="3"/>
      <c r="G20" s="57"/>
      <c r="H20" s="43"/>
      <c r="I20" s="43"/>
      <c r="J20" s="43"/>
      <c r="K20" s="43"/>
      <c r="L20" s="42"/>
      <c r="M20" s="43"/>
      <c r="N20" s="43"/>
      <c r="O20" s="43"/>
      <c r="Q20" s="42"/>
      <c r="R20" s="43"/>
    </row>
    <row r="21" spans="1:18">
      <c r="A21" s="96"/>
      <c r="B21" s="3"/>
      <c r="C21" s="3"/>
      <c r="D21" s="3"/>
      <c r="E21" s="3" t="s">
        <v>18</v>
      </c>
      <c r="F21" s="3"/>
      <c r="G21" s="57"/>
      <c r="H21" s="43">
        <v>-55905</v>
      </c>
      <c r="I21" s="43">
        <v>-25564</v>
      </c>
      <c r="J21" s="43">
        <v>-30364</v>
      </c>
      <c r="K21" s="43">
        <v>-88359</v>
      </c>
      <c r="L21" s="42">
        <f>SUM(H21:K21)</f>
        <v>-200192</v>
      </c>
      <c r="M21" s="43">
        <v>-32076</v>
      </c>
      <c r="N21" s="43">
        <v>-24231</v>
      </c>
      <c r="O21" s="43">
        <v>145</v>
      </c>
      <c r="P21" s="43">
        <v>-195951</v>
      </c>
      <c r="Q21" s="42">
        <f>SUM(M21:P21)</f>
        <v>-252113</v>
      </c>
      <c r="R21" s="43">
        <v>-127353</v>
      </c>
    </row>
    <row r="22" spans="1:18">
      <c r="A22" s="44"/>
      <c r="B22" s="3"/>
      <c r="C22" s="3"/>
      <c r="D22" s="3"/>
      <c r="E22" s="3" t="s">
        <v>12</v>
      </c>
      <c r="F22" s="3"/>
      <c r="G22" s="57"/>
      <c r="H22" s="43">
        <v>74083</v>
      </c>
      <c r="I22" s="43">
        <v>7733</v>
      </c>
      <c r="J22" s="43">
        <v>-4449</v>
      </c>
      <c r="K22" s="43">
        <v>121831</v>
      </c>
      <c r="L22" s="42">
        <f>SUM(H22:K22)</f>
        <v>199198</v>
      </c>
      <c r="M22" s="43">
        <v>-124467</v>
      </c>
      <c r="N22" s="43">
        <v>-2674</v>
      </c>
      <c r="O22" s="43">
        <v>-7643</v>
      </c>
      <c r="P22" s="43">
        <v>230847</v>
      </c>
      <c r="Q22" s="42">
        <f>SUM(M22:P22)</f>
        <v>96063</v>
      </c>
      <c r="R22" s="43">
        <v>-149153</v>
      </c>
    </row>
    <row r="23" spans="1:18">
      <c r="A23" s="44"/>
      <c r="B23" s="3"/>
      <c r="C23" s="3"/>
      <c r="D23" s="3"/>
      <c r="E23" s="3" t="s">
        <v>76</v>
      </c>
      <c r="F23" s="3"/>
      <c r="G23" s="57"/>
      <c r="H23" s="43">
        <v>119049</v>
      </c>
      <c r="I23" s="43">
        <v>-52851</v>
      </c>
      <c r="J23" s="43">
        <v>134000</v>
      </c>
      <c r="K23" s="43">
        <v>-49776</v>
      </c>
      <c r="L23" s="42">
        <f>SUM(H23:K23)</f>
        <v>150422</v>
      </c>
      <c r="M23" s="43">
        <v>157647</v>
      </c>
      <c r="N23" s="43">
        <v>-26705</v>
      </c>
      <c r="O23" s="43">
        <v>260872</v>
      </c>
      <c r="P23" s="43">
        <v>-234036</v>
      </c>
      <c r="Q23" s="42">
        <f>SUM(M23:P23)</f>
        <v>157778</v>
      </c>
      <c r="R23" s="43">
        <v>214191</v>
      </c>
    </row>
    <row r="24" spans="1:18">
      <c r="A24" s="96"/>
      <c r="B24" s="3"/>
      <c r="C24" s="3"/>
      <c r="D24" s="3"/>
      <c r="E24" s="3" t="s">
        <v>11</v>
      </c>
      <c r="F24" s="3"/>
      <c r="G24" s="57"/>
      <c r="H24" s="43">
        <v>55270</v>
      </c>
      <c r="I24" s="43">
        <v>23848</v>
      </c>
      <c r="J24" s="43">
        <v>18983</v>
      </c>
      <c r="K24" s="43">
        <v>44176</v>
      </c>
      <c r="L24" s="42">
        <f>SUM(H24:K24)</f>
        <v>142277</v>
      </c>
      <c r="M24" s="43">
        <v>47793</v>
      </c>
      <c r="N24" s="43">
        <v>84085</v>
      </c>
      <c r="O24" s="43">
        <v>22729</v>
      </c>
      <c r="P24" s="43">
        <v>9239</v>
      </c>
      <c r="Q24" s="42">
        <f>SUM(M24:P24)</f>
        <v>163846</v>
      </c>
      <c r="R24" s="43">
        <v>62008</v>
      </c>
    </row>
    <row r="25" spans="1:18">
      <c r="A25" s="44"/>
      <c r="B25" s="3"/>
      <c r="C25" s="3"/>
      <c r="D25" s="3"/>
      <c r="E25" s="3" t="s">
        <v>68</v>
      </c>
      <c r="F25" s="3"/>
      <c r="G25" s="57"/>
      <c r="H25" s="40">
        <v>13830</v>
      </c>
      <c r="I25" s="40">
        <v>40582</v>
      </c>
      <c r="J25" s="44">
        <v>-25609</v>
      </c>
      <c r="K25" s="44">
        <v>-26741</v>
      </c>
      <c r="L25" s="42">
        <f>SUM(H25:K25)</f>
        <v>2062</v>
      </c>
      <c r="M25" s="40">
        <v>-4486</v>
      </c>
      <c r="N25" s="40">
        <v>-26119</v>
      </c>
      <c r="O25" s="44">
        <v>-44923</v>
      </c>
      <c r="P25" s="44">
        <v>-47003</v>
      </c>
      <c r="Q25" s="42">
        <f>SUM(M25:P25)</f>
        <v>-122531</v>
      </c>
      <c r="R25" s="40">
        <v>-41446</v>
      </c>
    </row>
    <row r="26" spans="1:18">
      <c r="A26" s="15"/>
      <c r="B26" s="3"/>
      <c r="C26" s="3"/>
      <c r="D26" s="3"/>
      <c r="E26" s="3"/>
      <c r="F26" s="3"/>
      <c r="G26" s="3" t="s">
        <v>87</v>
      </c>
      <c r="H26" s="40">
        <f t="shared" ref="H26:R26" si="2">SUM(H9:H25)</f>
        <v>-236757</v>
      </c>
      <c r="I26" s="40">
        <f t="shared" si="2"/>
        <v>-518239</v>
      </c>
      <c r="J26" s="93">
        <f t="shared" si="2"/>
        <v>-690411</v>
      </c>
      <c r="K26" s="93">
        <f t="shared" si="2"/>
        <v>-1235072</v>
      </c>
      <c r="L26" s="92">
        <f t="shared" si="2"/>
        <v>-2680479</v>
      </c>
      <c r="M26" s="40">
        <f t="shared" si="2"/>
        <v>-379799</v>
      </c>
      <c r="N26" s="40">
        <f t="shared" si="2"/>
        <v>-543754</v>
      </c>
      <c r="O26" s="93">
        <f t="shared" si="2"/>
        <v>-501794</v>
      </c>
      <c r="P26" s="93">
        <f t="shared" si="2"/>
        <v>-1461975</v>
      </c>
      <c r="Q26" s="92">
        <f t="shared" ref="Q26" si="3">SUM(Q9:Q25)</f>
        <v>-2887322</v>
      </c>
      <c r="R26" s="93">
        <f t="shared" si="2"/>
        <v>259912</v>
      </c>
    </row>
    <row r="27" spans="1:18">
      <c r="A27" s="94" t="s">
        <v>67</v>
      </c>
      <c r="B27" s="5"/>
      <c r="C27" s="3"/>
      <c r="D27" s="3"/>
      <c r="E27" s="3"/>
      <c r="F27" s="3"/>
      <c r="G27" s="57"/>
      <c r="L27" s="42"/>
      <c r="Q27" s="42"/>
    </row>
    <row r="28" spans="1:18">
      <c r="A28" s="96"/>
      <c r="B28" s="3" t="s">
        <v>55</v>
      </c>
      <c r="C28" s="3"/>
      <c r="D28" s="3"/>
      <c r="E28" s="3"/>
      <c r="F28" s="3"/>
      <c r="G28" s="57"/>
      <c r="H28" s="43">
        <v>-37170</v>
      </c>
      <c r="I28" s="43">
        <v>-27323</v>
      </c>
      <c r="J28" s="43">
        <v>-39333</v>
      </c>
      <c r="K28" s="43">
        <v>-70120</v>
      </c>
      <c r="L28" s="42">
        <f t="shared" ref="L28:L29" si="4">SUM(H28:K28)</f>
        <v>-173946</v>
      </c>
      <c r="M28" s="43">
        <v>-60381</v>
      </c>
      <c r="N28" s="43">
        <v>-39584</v>
      </c>
      <c r="O28" s="43">
        <v>-45333</v>
      </c>
      <c r="P28" s="43">
        <v>-107737</v>
      </c>
      <c r="Q28" s="42">
        <f t="shared" ref="Q28:Q29" si="5">SUM(M28:P28)</f>
        <v>-253035</v>
      </c>
      <c r="R28" s="43">
        <v>-98015</v>
      </c>
    </row>
    <row r="29" spans="1:18">
      <c r="A29" s="96"/>
      <c r="B29" s="3" t="s">
        <v>54</v>
      </c>
      <c r="C29" s="3"/>
      <c r="D29" s="3"/>
      <c r="E29" s="3"/>
      <c r="F29" s="3"/>
      <c r="G29" s="57"/>
      <c r="H29" s="43">
        <v>-12582</v>
      </c>
      <c r="I29" s="43">
        <v>-12993</v>
      </c>
      <c r="J29" s="43">
        <v>-129361</v>
      </c>
      <c r="K29" s="43">
        <v>-10238</v>
      </c>
      <c r="L29" s="42">
        <f t="shared" si="4"/>
        <v>-165174</v>
      </c>
      <c r="M29" s="43">
        <v>-19722</v>
      </c>
      <c r="N29" s="43">
        <v>-10452</v>
      </c>
      <c r="O29" s="43">
        <v>-4021</v>
      </c>
      <c r="P29" s="43">
        <v>-99834</v>
      </c>
      <c r="Q29" s="42">
        <f t="shared" si="5"/>
        <v>-134029</v>
      </c>
      <c r="R29" s="43">
        <v>-288</v>
      </c>
    </row>
    <row r="30" spans="1:18">
      <c r="A30" s="44"/>
      <c r="B30" s="3"/>
      <c r="C30" s="3"/>
      <c r="D30" s="3"/>
      <c r="E30" s="3"/>
      <c r="F30" s="3"/>
      <c r="G30" s="3" t="s">
        <v>93</v>
      </c>
      <c r="H30" s="93">
        <f t="shared" ref="H30:R30" si="6">SUM(H28:H29)</f>
        <v>-49752</v>
      </c>
      <c r="I30" s="93">
        <f t="shared" si="6"/>
        <v>-40316</v>
      </c>
      <c r="J30" s="93">
        <f t="shared" si="6"/>
        <v>-168694</v>
      </c>
      <c r="K30" s="93">
        <f t="shared" si="6"/>
        <v>-80358</v>
      </c>
      <c r="L30" s="92">
        <f t="shared" si="6"/>
        <v>-339120</v>
      </c>
      <c r="M30" s="93">
        <f t="shared" si="6"/>
        <v>-80103</v>
      </c>
      <c r="N30" s="93">
        <f t="shared" si="6"/>
        <v>-50036</v>
      </c>
      <c r="O30" s="93">
        <f t="shared" si="6"/>
        <v>-49354</v>
      </c>
      <c r="P30" s="93">
        <f t="shared" si="6"/>
        <v>-207571</v>
      </c>
      <c r="Q30" s="92">
        <f t="shared" si="6"/>
        <v>-387064</v>
      </c>
      <c r="R30" s="93">
        <f t="shared" si="6"/>
        <v>-98303</v>
      </c>
    </row>
    <row r="31" spans="1:18">
      <c r="A31" s="94" t="s">
        <v>66</v>
      </c>
      <c r="B31" s="3"/>
      <c r="C31" s="3"/>
      <c r="D31" s="3"/>
      <c r="E31" s="3"/>
      <c r="F31" s="3"/>
      <c r="G31" s="57"/>
      <c r="L31" s="42"/>
      <c r="Q31" s="42"/>
    </row>
    <row r="32" spans="1:18">
      <c r="A32" s="15"/>
      <c r="B32" s="3" t="s">
        <v>64</v>
      </c>
      <c r="C32" s="3"/>
      <c r="D32" s="3"/>
      <c r="E32" s="3"/>
      <c r="F32" s="3"/>
      <c r="G32" s="57"/>
      <c r="H32" s="43">
        <v>0</v>
      </c>
      <c r="I32" s="43">
        <v>1900000</v>
      </c>
      <c r="J32" s="43">
        <v>0</v>
      </c>
      <c r="K32" s="43">
        <v>2061852</v>
      </c>
      <c r="L32" s="42">
        <f>SUM(H32:K32)</f>
        <v>3961852</v>
      </c>
      <c r="M32" s="43">
        <v>0</v>
      </c>
      <c r="N32" s="43">
        <v>2243196</v>
      </c>
      <c r="O32" s="43">
        <v>0</v>
      </c>
      <c r="P32" s="43">
        <v>2226110</v>
      </c>
      <c r="Q32" s="42">
        <f>SUM(M32:P32)</f>
        <v>4469306</v>
      </c>
      <c r="R32" s="43">
        <v>0</v>
      </c>
    </row>
    <row r="33" spans="1:18">
      <c r="A33" s="15"/>
      <c r="B33" s="3" t="s">
        <v>63</v>
      </c>
      <c r="C33" s="3"/>
      <c r="D33" s="3"/>
      <c r="E33" s="3"/>
      <c r="F33" s="3"/>
      <c r="G33" s="57"/>
      <c r="H33" s="43">
        <v>0</v>
      </c>
      <c r="I33" s="43">
        <v>-16992</v>
      </c>
      <c r="J33" s="43">
        <v>0</v>
      </c>
      <c r="K33" s="43">
        <v>-18879</v>
      </c>
      <c r="L33" s="42">
        <f>SUM(H33:K33)</f>
        <v>-35871</v>
      </c>
      <c r="M33" s="43">
        <v>0</v>
      </c>
      <c r="N33" s="43">
        <v>-18192</v>
      </c>
      <c r="O33" s="43">
        <v>0</v>
      </c>
      <c r="P33" s="43">
        <v>-17942</v>
      </c>
      <c r="Q33" s="42">
        <f>SUM(M33:P33)</f>
        <v>-36134</v>
      </c>
      <c r="R33" s="43">
        <v>0</v>
      </c>
    </row>
    <row r="34" spans="1:18">
      <c r="A34" s="15"/>
      <c r="B34" s="3" t="s">
        <v>65</v>
      </c>
      <c r="C34" s="3"/>
      <c r="D34" s="3"/>
      <c r="E34" s="3"/>
      <c r="F34" s="3"/>
      <c r="G34" s="57"/>
      <c r="H34" s="43">
        <v>56335</v>
      </c>
      <c r="I34" s="43">
        <v>26936</v>
      </c>
      <c r="J34" s="43">
        <v>29781</v>
      </c>
      <c r="K34" s="43">
        <v>11450</v>
      </c>
      <c r="L34" s="42">
        <f>SUM(H34:K34)</f>
        <v>124502</v>
      </c>
      <c r="M34" s="43">
        <v>22972</v>
      </c>
      <c r="N34" s="43">
        <v>21896</v>
      </c>
      <c r="O34" s="43">
        <v>11989</v>
      </c>
      <c r="P34" s="43">
        <v>15633</v>
      </c>
      <c r="Q34" s="42">
        <f>SUM(M34:P34)</f>
        <v>72490</v>
      </c>
      <c r="R34" s="43">
        <v>43694</v>
      </c>
    </row>
    <row r="35" spans="1:18">
      <c r="A35" s="94"/>
      <c r="B35" s="3" t="s">
        <v>62</v>
      </c>
      <c r="C35" s="3"/>
      <c r="D35" s="3"/>
      <c r="E35" s="3"/>
      <c r="F35" s="3"/>
      <c r="G35" s="57"/>
      <c r="H35" s="43">
        <v>-321</v>
      </c>
      <c r="I35" s="43">
        <v>-532</v>
      </c>
      <c r="J35" s="43">
        <v>-544</v>
      </c>
      <c r="K35" s="43">
        <v>-559</v>
      </c>
      <c r="L35" s="42">
        <f>SUM(H35:K35)</f>
        <v>-1956</v>
      </c>
      <c r="M35" s="43">
        <v>0</v>
      </c>
      <c r="N35" s="43">
        <v>0</v>
      </c>
      <c r="O35" s="43">
        <v>0</v>
      </c>
      <c r="P35" s="43">
        <v>0</v>
      </c>
      <c r="Q35" s="42">
        <f>SUM(M35:P35)</f>
        <v>0</v>
      </c>
      <c r="R35" s="43">
        <v>0</v>
      </c>
    </row>
    <row r="36" spans="1:18">
      <c r="A36" s="15"/>
      <c r="B36" s="3"/>
      <c r="C36" s="3"/>
      <c r="D36" s="3"/>
      <c r="E36" s="3"/>
      <c r="F36" s="3"/>
      <c r="G36" s="3" t="s">
        <v>61</v>
      </c>
      <c r="H36" s="93">
        <f t="shared" ref="H36:R36" si="7">SUM(H32:H35)</f>
        <v>56014</v>
      </c>
      <c r="I36" s="93">
        <f t="shared" si="7"/>
        <v>1909412</v>
      </c>
      <c r="J36" s="93">
        <f t="shared" si="7"/>
        <v>29237</v>
      </c>
      <c r="K36" s="93">
        <f t="shared" si="7"/>
        <v>2053864</v>
      </c>
      <c r="L36" s="92">
        <f t="shared" si="7"/>
        <v>4048527</v>
      </c>
      <c r="M36" s="93">
        <f t="shared" si="7"/>
        <v>22972</v>
      </c>
      <c r="N36" s="93">
        <f t="shared" si="7"/>
        <v>2246900</v>
      </c>
      <c r="O36" s="93">
        <f t="shared" si="7"/>
        <v>11989</v>
      </c>
      <c r="P36" s="93">
        <f t="shared" si="7"/>
        <v>2223801</v>
      </c>
      <c r="Q36" s="92">
        <f t="shared" ref="Q36" si="8">SUM(Q32:Q35)</f>
        <v>4505662</v>
      </c>
      <c r="R36" s="93">
        <f t="shared" si="7"/>
        <v>43694</v>
      </c>
    </row>
    <row r="37" spans="1:18">
      <c r="A37" s="15"/>
      <c r="B37" s="3"/>
      <c r="C37" s="3"/>
      <c r="D37" s="3"/>
      <c r="E37" s="3"/>
      <c r="F37" s="3"/>
      <c r="G37" s="3"/>
      <c r="H37" s="44"/>
      <c r="I37" s="44"/>
      <c r="J37" s="44"/>
      <c r="K37" s="44"/>
      <c r="L37" s="42"/>
      <c r="M37" s="44"/>
      <c r="N37" s="44"/>
      <c r="O37" s="44"/>
      <c r="P37" s="44"/>
      <c r="Q37" s="42"/>
      <c r="R37" s="44"/>
    </row>
    <row r="38" spans="1:18">
      <c r="A38" s="15" t="s">
        <v>60</v>
      </c>
      <c r="B38" s="3"/>
      <c r="C38" s="3"/>
      <c r="D38" s="3"/>
      <c r="E38" s="3"/>
      <c r="F38" s="3"/>
      <c r="G38" s="3"/>
      <c r="H38" s="44">
        <v>7177</v>
      </c>
      <c r="I38" s="44">
        <v>-36340</v>
      </c>
      <c r="J38" s="44">
        <v>-5562</v>
      </c>
      <c r="K38" s="44">
        <v>-4957</v>
      </c>
      <c r="L38" s="42">
        <f>SUM(H38:K38)</f>
        <v>-39682</v>
      </c>
      <c r="M38" s="44">
        <v>-5014</v>
      </c>
      <c r="N38" s="44">
        <v>4998</v>
      </c>
      <c r="O38" s="44">
        <v>-29325</v>
      </c>
      <c r="P38" s="44">
        <v>29810</v>
      </c>
      <c r="Q38" s="42">
        <f>SUM(M38:P38)</f>
        <v>469</v>
      </c>
      <c r="R38" s="44">
        <v>-70902</v>
      </c>
    </row>
    <row r="39" spans="1:18">
      <c r="A39" s="15" t="s">
        <v>59</v>
      </c>
      <c r="B39" s="3"/>
      <c r="C39" s="3"/>
      <c r="D39" s="3"/>
      <c r="E39" s="3"/>
      <c r="F39" s="3"/>
      <c r="G39" s="57"/>
      <c r="H39" s="44">
        <v>-223318</v>
      </c>
      <c r="I39" s="44">
        <v>1314517</v>
      </c>
      <c r="J39" s="44">
        <v>-835430</v>
      </c>
      <c r="K39" s="44">
        <v>733477</v>
      </c>
      <c r="L39" s="42">
        <f>SUM(H39:K39)</f>
        <v>989246</v>
      </c>
      <c r="M39" s="44">
        <v>-441944</v>
      </c>
      <c r="N39" s="44">
        <v>1658108</v>
      </c>
      <c r="O39" s="44">
        <v>-568484</v>
      </c>
      <c r="P39" s="44">
        <v>584065</v>
      </c>
      <c r="Q39" s="42">
        <f>SUM(M39:P39)</f>
        <v>1231745</v>
      </c>
      <c r="R39" s="44">
        <v>134401</v>
      </c>
    </row>
    <row r="40" spans="1:18">
      <c r="A40" s="15" t="s">
        <v>58</v>
      </c>
      <c r="B40" s="3"/>
      <c r="C40" s="3"/>
      <c r="D40" s="3"/>
      <c r="E40" s="3"/>
      <c r="F40" s="3"/>
      <c r="G40" s="57"/>
      <c r="H40" s="44">
        <v>2822795</v>
      </c>
      <c r="I40" s="44">
        <v>2599477</v>
      </c>
      <c r="J40" s="44">
        <f>I41</f>
        <v>3913994</v>
      </c>
      <c r="K40" s="44">
        <f>J41</f>
        <v>3078564</v>
      </c>
      <c r="L40" s="42">
        <f>H40</f>
        <v>2822795</v>
      </c>
      <c r="M40" s="44">
        <v>3812041</v>
      </c>
      <c r="N40" s="44">
        <v>3370097</v>
      </c>
      <c r="O40" s="44">
        <v>5028205</v>
      </c>
      <c r="P40" s="44">
        <v>4459721</v>
      </c>
      <c r="Q40" s="42">
        <f>L41</f>
        <v>3812041</v>
      </c>
      <c r="R40" s="44">
        <v>5043786</v>
      </c>
    </row>
    <row r="41" spans="1:18" ht="15" thickBot="1">
      <c r="A41" s="91" t="s">
        <v>57</v>
      </c>
      <c r="B41" s="3"/>
      <c r="C41" s="3"/>
      <c r="D41" s="3"/>
      <c r="E41" s="3"/>
      <c r="F41" s="3"/>
      <c r="G41" s="57"/>
      <c r="H41" s="90">
        <f t="shared" ref="H41:L41" si="9">SUM(H39:H40)</f>
        <v>2599477</v>
      </c>
      <c r="I41" s="90">
        <f t="shared" si="9"/>
        <v>3913994</v>
      </c>
      <c r="J41" s="90">
        <f t="shared" si="9"/>
        <v>3078564</v>
      </c>
      <c r="K41" s="90">
        <f t="shared" si="9"/>
        <v>3812041</v>
      </c>
      <c r="L41" s="89">
        <f t="shared" si="9"/>
        <v>3812041</v>
      </c>
      <c r="M41" s="90">
        <f t="shared" ref="M41:O41" si="10">SUM(M39:M40)</f>
        <v>3370097</v>
      </c>
      <c r="N41" s="90">
        <f t="shared" si="10"/>
        <v>5028205</v>
      </c>
      <c r="O41" s="90">
        <f t="shared" si="10"/>
        <v>4459721</v>
      </c>
      <c r="P41" s="90">
        <f t="shared" ref="P41:R41" si="11">SUM(P39:P40)</f>
        <v>5043786</v>
      </c>
      <c r="Q41" s="89">
        <f t="shared" si="11"/>
        <v>5043786</v>
      </c>
      <c r="R41" s="90">
        <f t="shared" si="11"/>
        <v>5178187</v>
      </c>
    </row>
    <row r="42" spans="1:18">
      <c r="A42" s="88"/>
      <c r="B42" s="3"/>
      <c r="C42" s="3"/>
      <c r="D42" s="3"/>
      <c r="E42" s="3"/>
      <c r="F42" s="3"/>
      <c r="G42" s="57"/>
      <c r="L42" s="42"/>
      <c r="Q42" s="42"/>
    </row>
    <row r="43" spans="1:18">
      <c r="A43" s="87" t="s">
        <v>56</v>
      </c>
      <c r="B43" s="31"/>
      <c r="C43" s="31"/>
      <c r="D43" s="3"/>
      <c r="E43" s="3"/>
      <c r="F43" s="3"/>
      <c r="G43" s="57"/>
      <c r="L43" s="86"/>
      <c r="Q43" s="86"/>
    </row>
    <row r="44" spans="1:18">
      <c r="A44" s="85"/>
      <c r="B44" s="3" t="s">
        <v>87</v>
      </c>
      <c r="C44" s="31"/>
      <c r="D44" s="3"/>
      <c r="E44" s="3"/>
      <c r="F44" s="3"/>
      <c r="G44" s="57"/>
      <c r="H44" s="84">
        <v>-236757</v>
      </c>
      <c r="I44" s="84">
        <v>-518239</v>
      </c>
      <c r="J44" s="84">
        <v>-690411</v>
      </c>
      <c r="K44" s="84">
        <v>-1235072</v>
      </c>
      <c r="L44" s="45">
        <f>SUM(H44:K44)</f>
        <v>-2680479</v>
      </c>
      <c r="M44" s="84">
        <v>-379799</v>
      </c>
      <c r="N44" s="84">
        <v>-543754</v>
      </c>
      <c r="O44" s="84">
        <v>-501794</v>
      </c>
      <c r="P44" s="84">
        <f>P26</f>
        <v>-1461975</v>
      </c>
      <c r="Q44" s="45">
        <f>SUM(M44:P44)</f>
        <v>-2887322</v>
      </c>
      <c r="R44" s="84">
        <f>R26</f>
        <v>259912</v>
      </c>
    </row>
    <row r="45" spans="1:18">
      <c r="A45" s="83"/>
      <c r="B45" s="3" t="s">
        <v>93</v>
      </c>
      <c r="C45" s="3"/>
      <c r="D45" s="3"/>
      <c r="E45" s="3"/>
      <c r="F45" s="3"/>
      <c r="G45" s="57"/>
      <c r="H45" s="44">
        <v>-49752</v>
      </c>
      <c r="I45" s="44">
        <v>-40316</v>
      </c>
      <c r="J45" s="44">
        <v>-168694</v>
      </c>
      <c r="K45" s="44">
        <v>-80358</v>
      </c>
      <c r="L45" s="42">
        <f>SUM(H45:K45)</f>
        <v>-339120</v>
      </c>
      <c r="M45" s="44">
        <v>-80103</v>
      </c>
      <c r="N45" s="44">
        <v>-50036</v>
      </c>
      <c r="O45" s="44">
        <v>-49354</v>
      </c>
      <c r="P45" s="44">
        <v>-207571</v>
      </c>
      <c r="Q45" s="42">
        <f>SUM(M45:P45)</f>
        <v>-387064</v>
      </c>
      <c r="R45" s="44">
        <v>-98303</v>
      </c>
    </row>
    <row r="46" spans="1:18" ht="15" thickBot="1">
      <c r="A46" s="82"/>
      <c r="B46" s="81" t="s">
        <v>53</v>
      </c>
      <c r="C46" s="5"/>
      <c r="D46" s="5"/>
      <c r="E46" s="5"/>
      <c r="F46" s="5"/>
      <c r="G46" s="57"/>
      <c r="H46" s="80">
        <f t="shared" ref="H46:R46" si="12">SUM(H44:H45)</f>
        <v>-286509</v>
      </c>
      <c r="I46" s="80">
        <f t="shared" si="12"/>
        <v>-558555</v>
      </c>
      <c r="J46" s="80">
        <f t="shared" si="12"/>
        <v>-859105</v>
      </c>
      <c r="K46" s="80">
        <f t="shared" si="12"/>
        <v>-1315430</v>
      </c>
      <c r="L46" s="79">
        <f t="shared" si="12"/>
        <v>-3019599</v>
      </c>
      <c r="M46" s="80">
        <f t="shared" si="12"/>
        <v>-459902</v>
      </c>
      <c r="N46" s="80">
        <f t="shared" si="12"/>
        <v>-593790</v>
      </c>
      <c r="O46" s="80">
        <f t="shared" si="12"/>
        <v>-551148</v>
      </c>
      <c r="P46" s="80">
        <f t="shared" si="12"/>
        <v>-1669546</v>
      </c>
      <c r="Q46" s="79">
        <f t="shared" si="12"/>
        <v>-3274386</v>
      </c>
      <c r="R46" s="80">
        <f t="shared" si="12"/>
        <v>161609</v>
      </c>
    </row>
  </sheetData>
  <mergeCells count="2">
    <mergeCell ref="H5:K5"/>
    <mergeCell ref="M5:P5"/>
  </mergeCells>
  <pageMargins left="0.17" right="0.17" top="0.28000000000000003" bottom="0.75" header="0.17" footer="0.3"/>
  <pageSetup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F4654-D713-4777-A236-14BFF7F0B033}">
  <sheetPr>
    <pageSetUpPr fitToPage="1"/>
  </sheetPr>
  <dimension ref="A1:R178"/>
  <sheetViews>
    <sheetView view="pageBreakPreview" zoomScaleNormal="100" zoomScaleSheetLayoutView="100" zoomScalePageLayoutView="150" workbookViewId="0">
      <pane xSplit="6" ySplit="7" topLeftCell="G8" activePane="bottomRight" state="frozen"/>
      <selection pane="topRight" activeCell="G1" sqref="G1"/>
      <selection pane="bottomLeft" activeCell="A8" sqref="A8"/>
      <selection pane="bottomRight" activeCell="E8" sqref="E8"/>
    </sheetView>
  </sheetViews>
  <sheetFormatPr baseColWidth="10" defaultColWidth="8.83203125" defaultRowHeight="14"/>
  <cols>
    <col min="1" max="5" width="1.5" style="37" customWidth="1"/>
    <col min="6" max="6" width="65.5" style="37" customWidth="1"/>
    <col min="7" max="10" width="13.6640625" style="37" customWidth="1"/>
    <col min="11" max="11" width="15.1640625" style="37" customWidth="1"/>
    <col min="12" max="13" width="13.6640625" style="37" customWidth="1"/>
    <col min="14" max="15" width="12.6640625" style="37" customWidth="1"/>
    <col min="16" max="16" width="15.1640625" style="37" customWidth="1"/>
    <col min="17" max="17" width="13.6640625" style="37" customWidth="1"/>
    <col min="18" max="243" width="8.83203125" style="37"/>
    <col min="244" max="248" width="1.5" style="37" customWidth="1"/>
    <col min="249" max="249" width="37" style="37" customWidth="1"/>
    <col min="250" max="250" width="12.33203125" style="37" bestFit="1" customWidth="1"/>
    <col min="251" max="251" width="11" style="37" bestFit="1" customWidth="1"/>
    <col min="252" max="252" width="12.6640625" style="37" bestFit="1" customWidth="1"/>
    <col min="253" max="253" width="12" style="37" bestFit="1" customWidth="1"/>
    <col min="254" max="254" width="13.1640625" style="37" bestFit="1" customWidth="1"/>
    <col min="255" max="258" width="13.5" style="37" customWidth="1"/>
    <col min="259" max="259" width="13.1640625" style="37" bestFit="1" customWidth="1"/>
    <col min="260" max="263" width="14.6640625" style="37" customWidth="1"/>
    <col min="264" max="264" width="13.1640625" style="37" bestFit="1" customWidth="1"/>
    <col min="265" max="499" width="8.83203125" style="37"/>
    <col min="500" max="504" width="1.5" style="37" customWidth="1"/>
    <col min="505" max="505" width="37" style="37" customWidth="1"/>
    <col min="506" max="506" width="12.33203125" style="37" bestFit="1" customWidth="1"/>
    <col min="507" max="507" width="11" style="37" bestFit="1" customWidth="1"/>
    <col min="508" max="508" width="12.6640625" style="37" bestFit="1" customWidth="1"/>
    <col min="509" max="509" width="12" style="37" bestFit="1" customWidth="1"/>
    <col min="510" max="510" width="13.1640625" style="37" bestFit="1" customWidth="1"/>
    <col min="511" max="514" width="13.5" style="37" customWidth="1"/>
    <col min="515" max="515" width="13.1640625" style="37" bestFit="1" customWidth="1"/>
    <col min="516" max="519" width="14.6640625" style="37" customWidth="1"/>
    <col min="520" max="520" width="13.1640625" style="37" bestFit="1" customWidth="1"/>
    <col min="521" max="755" width="8.83203125" style="37"/>
    <col min="756" max="760" width="1.5" style="37" customWidth="1"/>
    <col min="761" max="761" width="37" style="37" customWidth="1"/>
    <col min="762" max="762" width="12.33203125" style="37" bestFit="1" customWidth="1"/>
    <col min="763" max="763" width="11" style="37" bestFit="1" customWidth="1"/>
    <col min="764" max="764" width="12.6640625" style="37" bestFit="1" customWidth="1"/>
    <col min="765" max="765" width="12" style="37" bestFit="1" customWidth="1"/>
    <col min="766" max="766" width="13.1640625" style="37" bestFit="1" customWidth="1"/>
    <col min="767" max="770" width="13.5" style="37" customWidth="1"/>
    <col min="771" max="771" width="13.1640625" style="37" bestFit="1" customWidth="1"/>
    <col min="772" max="775" width="14.6640625" style="37" customWidth="1"/>
    <col min="776" max="776" width="13.1640625" style="37" bestFit="1" customWidth="1"/>
    <col min="777" max="1011" width="8.83203125" style="37"/>
    <col min="1012" max="1016" width="1.5" style="37" customWidth="1"/>
    <col min="1017" max="1017" width="37" style="37" customWidth="1"/>
    <col min="1018" max="1018" width="12.33203125" style="37" bestFit="1" customWidth="1"/>
    <col min="1019" max="1019" width="11" style="37" bestFit="1" customWidth="1"/>
    <col min="1020" max="1020" width="12.6640625" style="37" bestFit="1" customWidth="1"/>
    <col min="1021" max="1021" width="12" style="37" bestFit="1" customWidth="1"/>
    <col min="1022" max="1022" width="13.1640625" style="37" bestFit="1" customWidth="1"/>
    <col min="1023" max="1026" width="13.5" style="37" customWidth="1"/>
    <col min="1027" max="1027" width="13.1640625" style="37" bestFit="1" customWidth="1"/>
    <col min="1028" max="1031" width="14.6640625" style="37" customWidth="1"/>
    <col min="1032" max="1032" width="13.1640625" style="37" bestFit="1" customWidth="1"/>
    <col min="1033" max="1267" width="8.83203125" style="37"/>
    <col min="1268" max="1272" width="1.5" style="37" customWidth="1"/>
    <col min="1273" max="1273" width="37" style="37" customWidth="1"/>
    <col min="1274" max="1274" width="12.33203125" style="37" bestFit="1" customWidth="1"/>
    <col min="1275" max="1275" width="11" style="37" bestFit="1" customWidth="1"/>
    <col min="1276" max="1276" width="12.6640625" style="37" bestFit="1" customWidth="1"/>
    <col min="1277" max="1277" width="12" style="37" bestFit="1" customWidth="1"/>
    <col min="1278" max="1278" width="13.1640625" style="37" bestFit="1" customWidth="1"/>
    <col min="1279" max="1282" width="13.5" style="37" customWidth="1"/>
    <col min="1283" max="1283" width="13.1640625" style="37" bestFit="1" customWidth="1"/>
    <col min="1284" max="1287" width="14.6640625" style="37" customWidth="1"/>
    <col min="1288" max="1288" width="13.1640625" style="37" bestFit="1" customWidth="1"/>
    <col min="1289" max="1523" width="8.83203125" style="37"/>
    <col min="1524" max="1528" width="1.5" style="37" customWidth="1"/>
    <col min="1529" max="1529" width="37" style="37" customWidth="1"/>
    <col min="1530" max="1530" width="12.33203125" style="37" bestFit="1" customWidth="1"/>
    <col min="1531" max="1531" width="11" style="37" bestFit="1" customWidth="1"/>
    <col min="1532" max="1532" width="12.6640625" style="37" bestFit="1" customWidth="1"/>
    <col min="1533" max="1533" width="12" style="37" bestFit="1" customWidth="1"/>
    <col min="1534" max="1534" width="13.1640625" style="37" bestFit="1" customWidth="1"/>
    <col min="1535" max="1538" width="13.5" style="37" customWidth="1"/>
    <col min="1539" max="1539" width="13.1640625" style="37" bestFit="1" customWidth="1"/>
    <col min="1540" max="1543" width="14.6640625" style="37" customWidth="1"/>
    <col min="1544" max="1544" width="13.1640625" style="37" bestFit="1" customWidth="1"/>
    <col min="1545" max="1779" width="8.83203125" style="37"/>
    <col min="1780" max="1784" width="1.5" style="37" customWidth="1"/>
    <col min="1785" max="1785" width="37" style="37" customWidth="1"/>
    <col min="1786" max="1786" width="12.33203125" style="37" bestFit="1" customWidth="1"/>
    <col min="1787" max="1787" width="11" style="37" bestFit="1" customWidth="1"/>
    <col min="1788" max="1788" width="12.6640625" style="37" bestFit="1" customWidth="1"/>
    <col min="1789" max="1789" width="12" style="37" bestFit="1" customWidth="1"/>
    <col min="1790" max="1790" width="13.1640625" style="37" bestFit="1" customWidth="1"/>
    <col min="1791" max="1794" width="13.5" style="37" customWidth="1"/>
    <col min="1795" max="1795" width="13.1640625" style="37" bestFit="1" customWidth="1"/>
    <col min="1796" max="1799" width="14.6640625" style="37" customWidth="1"/>
    <col min="1800" max="1800" width="13.1640625" style="37" bestFit="1" customWidth="1"/>
    <col min="1801" max="2035" width="8.83203125" style="37"/>
    <col min="2036" max="2040" width="1.5" style="37" customWidth="1"/>
    <col min="2041" max="2041" width="37" style="37" customWidth="1"/>
    <col min="2042" max="2042" width="12.33203125" style="37" bestFit="1" customWidth="1"/>
    <col min="2043" max="2043" width="11" style="37" bestFit="1" customWidth="1"/>
    <col min="2044" max="2044" width="12.6640625" style="37" bestFit="1" customWidth="1"/>
    <col min="2045" max="2045" width="12" style="37" bestFit="1" customWidth="1"/>
    <col min="2046" max="2046" width="13.1640625" style="37" bestFit="1" customWidth="1"/>
    <col min="2047" max="2050" width="13.5" style="37" customWidth="1"/>
    <col min="2051" max="2051" width="13.1640625" style="37" bestFit="1" customWidth="1"/>
    <col min="2052" max="2055" width="14.6640625" style="37" customWidth="1"/>
    <col min="2056" max="2056" width="13.1640625" style="37" bestFit="1" customWidth="1"/>
    <col min="2057" max="2291" width="8.83203125" style="37"/>
    <col min="2292" max="2296" width="1.5" style="37" customWidth="1"/>
    <col min="2297" max="2297" width="37" style="37" customWidth="1"/>
    <col min="2298" max="2298" width="12.33203125" style="37" bestFit="1" customWidth="1"/>
    <col min="2299" max="2299" width="11" style="37" bestFit="1" customWidth="1"/>
    <col min="2300" max="2300" width="12.6640625" style="37" bestFit="1" customWidth="1"/>
    <col min="2301" max="2301" width="12" style="37" bestFit="1" customWidth="1"/>
    <col min="2302" max="2302" width="13.1640625" style="37" bestFit="1" customWidth="1"/>
    <col min="2303" max="2306" width="13.5" style="37" customWidth="1"/>
    <col min="2307" max="2307" width="13.1640625" style="37" bestFit="1" customWidth="1"/>
    <col min="2308" max="2311" width="14.6640625" style="37" customWidth="1"/>
    <col min="2312" max="2312" width="13.1640625" style="37" bestFit="1" customWidth="1"/>
    <col min="2313" max="2547" width="8.83203125" style="37"/>
    <col min="2548" max="2552" width="1.5" style="37" customWidth="1"/>
    <col min="2553" max="2553" width="37" style="37" customWidth="1"/>
    <col min="2554" max="2554" width="12.33203125" style="37" bestFit="1" customWidth="1"/>
    <col min="2555" max="2555" width="11" style="37" bestFit="1" customWidth="1"/>
    <col min="2556" max="2556" width="12.6640625" style="37" bestFit="1" customWidth="1"/>
    <col min="2557" max="2557" width="12" style="37" bestFit="1" customWidth="1"/>
    <col min="2558" max="2558" width="13.1640625" style="37" bestFit="1" customWidth="1"/>
    <col min="2559" max="2562" width="13.5" style="37" customWidth="1"/>
    <col min="2563" max="2563" width="13.1640625" style="37" bestFit="1" customWidth="1"/>
    <col min="2564" max="2567" width="14.6640625" style="37" customWidth="1"/>
    <col min="2568" max="2568" width="13.1640625" style="37" bestFit="1" customWidth="1"/>
    <col min="2569" max="2803" width="8.83203125" style="37"/>
    <col min="2804" max="2808" width="1.5" style="37" customWidth="1"/>
    <col min="2809" max="2809" width="37" style="37" customWidth="1"/>
    <col min="2810" max="2810" width="12.33203125" style="37" bestFit="1" customWidth="1"/>
    <col min="2811" max="2811" width="11" style="37" bestFit="1" customWidth="1"/>
    <col min="2812" max="2812" width="12.6640625" style="37" bestFit="1" customWidth="1"/>
    <col min="2813" max="2813" width="12" style="37" bestFit="1" customWidth="1"/>
    <col min="2814" max="2814" width="13.1640625" style="37" bestFit="1" customWidth="1"/>
    <col min="2815" max="2818" width="13.5" style="37" customWidth="1"/>
    <col min="2819" max="2819" width="13.1640625" style="37" bestFit="1" customWidth="1"/>
    <col min="2820" max="2823" width="14.6640625" style="37" customWidth="1"/>
    <col min="2824" max="2824" width="13.1640625" style="37" bestFit="1" customWidth="1"/>
    <col min="2825" max="3059" width="8.83203125" style="37"/>
    <col min="3060" max="3064" width="1.5" style="37" customWidth="1"/>
    <col min="3065" max="3065" width="37" style="37" customWidth="1"/>
    <col min="3066" max="3066" width="12.33203125" style="37" bestFit="1" customWidth="1"/>
    <col min="3067" max="3067" width="11" style="37" bestFit="1" customWidth="1"/>
    <col min="3068" max="3068" width="12.6640625" style="37" bestFit="1" customWidth="1"/>
    <col min="3069" max="3069" width="12" style="37" bestFit="1" customWidth="1"/>
    <col min="3070" max="3070" width="13.1640625" style="37" bestFit="1" customWidth="1"/>
    <col min="3071" max="3074" width="13.5" style="37" customWidth="1"/>
    <col min="3075" max="3075" width="13.1640625" style="37" bestFit="1" customWidth="1"/>
    <col min="3076" max="3079" width="14.6640625" style="37" customWidth="1"/>
    <col min="3080" max="3080" width="13.1640625" style="37" bestFit="1" customWidth="1"/>
    <col min="3081" max="3315" width="8.83203125" style="37"/>
    <col min="3316" max="3320" width="1.5" style="37" customWidth="1"/>
    <col min="3321" max="3321" width="37" style="37" customWidth="1"/>
    <col min="3322" max="3322" width="12.33203125" style="37" bestFit="1" customWidth="1"/>
    <col min="3323" max="3323" width="11" style="37" bestFit="1" customWidth="1"/>
    <col min="3324" max="3324" width="12.6640625" style="37" bestFit="1" customWidth="1"/>
    <col min="3325" max="3325" width="12" style="37" bestFit="1" customWidth="1"/>
    <col min="3326" max="3326" width="13.1640625" style="37" bestFit="1" customWidth="1"/>
    <col min="3327" max="3330" width="13.5" style="37" customWidth="1"/>
    <col min="3331" max="3331" width="13.1640625" style="37" bestFit="1" customWidth="1"/>
    <col min="3332" max="3335" width="14.6640625" style="37" customWidth="1"/>
    <col min="3336" max="3336" width="13.1640625" style="37" bestFit="1" customWidth="1"/>
    <col min="3337" max="3571" width="8.83203125" style="37"/>
    <col min="3572" max="3576" width="1.5" style="37" customWidth="1"/>
    <col min="3577" max="3577" width="37" style="37" customWidth="1"/>
    <col min="3578" max="3578" width="12.33203125" style="37" bestFit="1" customWidth="1"/>
    <col min="3579" max="3579" width="11" style="37" bestFit="1" customWidth="1"/>
    <col min="3580" max="3580" width="12.6640625" style="37" bestFit="1" customWidth="1"/>
    <col min="3581" max="3581" width="12" style="37" bestFit="1" customWidth="1"/>
    <col min="3582" max="3582" width="13.1640625" style="37" bestFit="1" customWidth="1"/>
    <col min="3583" max="3586" width="13.5" style="37" customWidth="1"/>
    <col min="3587" max="3587" width="13.1640625" style="37" bestFit="1" customWidth="1"/>
    <col min="3588" max="3591" width="14.6640625" style="37" customWidth="1"/>
    <col min="3592" max="3592" width="13.1640625" style="37" bestFit="1" customWidth="1"/>
    <col min="3593" max="3827" width="8.83203125" style="37"/>
    <col min="3828" max="3832" width="1.5" style="37" customWidth="1"/>
    <col min="3833" max="3833" width="37" style="37" customWidth="1"/>
    <col min="3834" max="3834" width="12.33203125" style="37" bestFit="1" customWidth="1"/>
    <col min="3835" max="3835" width="11" style="37" bestFit="1" customWidth="1"/>
    <col min="3836" max="3836" width="12.6640625" style="37" bestFit="1" customWidth="1"/>
    <col min="3837" max="3837" width="12" style="37" bestFit="1" customWidth="1"/>
    <col min="3838" max="3838" width="13.1640625" style="37" bestFit="1" customWidth="1"/>
    <col min="3839" max="3842" width="13.5" style="37" customWidth="1"/>
    <col min="3843" max="3843" width="13.1640625" style="37" bestFit="1" customWidth="1"/>
    <col min="3844" max="3847" width="14.6640625" style="37" customWidth="1"/>
    <col min="3848" max="3848" width="13.1640625" style="37" bestFit="1" customWidth="1"/>
    <col min="3849" max="4083" width="8.83203125" style="37"/>
    <col min="4084" max="4088" width="1.5" style="37" customWidth="1"/>
    <col min="4089" max="4089" width="37" style="37" customWidth="1"/>
    <col min="4090" max="4090" width="12.33203125" style="37" bestFit="1" customWidth="1"/>
    <col min="4091" max="4091" width="11" style="37" bestFit="1" customWidth="1"/>
    <col min="4092" max="4092" width="12.6640625" style="37" bestFit="1" customWidth="1"/>
    <col min="4093" max="4093" width="12" style="37" bestFit="1" customWidth="1"/>
    <col min="4094" max="4094" width="13.1640625" style="37" bestFit="1" customWidth="1"/>
    <col min="4095" max="4098" width="13.5" style="37" customWidth="1"/>
    <col min="4099" max="4099" width="13.1640625" style="37" bestFit="1" customWidth="1"/>
    <col min="4100" max="4103" width="14.6640625" style="37" customWidth="1"/>
    <col min="4104" max="4104" width="13.1640625" style="37" bestFit="1" customWidth="1"/>
    <col min="4105" max="4339" width="8.83203125" style="37"/>
    <col min="4340" max="4344" width="1.5" style="37" customWidth="1"/>
    <col min="4345" max="4345" width="37" style="37" customWidth="1"/>
    <col min="4346" max="4346" width="12.33203125" style="37" bestFit="1" customWidth="1"/>
    <col min="4347" max="4347" width="11" style="37" bestFit="1" customWidth="1"/>
    <col min="4348" max="4348" width="12.6640625" style="37" bestFit="1" customWidth="1"/>
    <col min="4349" max="4349" width="12" style="37" bestFit="1" customWidth="1"/>
    <col min="4350" max="4350" width="13.1640625" style="37" bestFit="1" customWidth="1"/>
    <col min="4351" max="4354" width="13.5" style="37" customWidth="1"/>
    <col min="4355" max="4355" width="13.1640625" style="37" bestFit="1" customWidth="1"/>
    <col min="4356" max="4359" width="14.6640625" style="37" customWidth="1"/>
    <col min="4360" max="4360" width="13.1640625" style="37" bestFit="1" customWidth="1"/>
    <col min="4361" max="4595" width="8.83203125" style="37"/>
    <col min="4596" max="4600" width="1.5" style="37" customWidth="1"/>
    <col min="4601" max="4601" width="37" style="37" customWidth="1"/>
    <col min="4602" max="4602" width="12.33203125" style="37" bestFit="1" customWidth="1"/>
    <col min="4603" max="4603" width="11" style="37" bestFit="1" customWidth="1"/>
    <col min="4604" max="4604" width="12.6640625" style="37" bestFit="1" customWidth="1"/>
    <col min="4605" max="4605" width="12" style="37" bestFit="1" customWidth="1"/>
    <col min="4606" max="4606" width="13.1640625" style="37" bestFit="1" customWidth="1"/>
    <col min="4607" max="4610" width="13.5" style="37" customWidth="1"/>
    <col min="4611" max="4611" width="13.1640625" style="37" bestFit="1" customWidth="1"/>
    <col min="4612" max="4615" width="14.6640625" style="37" customWidth="1"/>
    <col min="4616" max="4616" width="13.1640625" style="37" bestFit="1" customWidth="1"/>
    <col min="4617" max="4851" width="8.83203125" style="37"/>
    <col min="4852" max="4856" width="1.5" style="37" customWidth="1"/>
    <col min="4857" max="4857" width="37" style="37" customWidth="1"/>
    <col min="4858" max="4858" width="12.33203125" style="37" bestFit="1" customWidth="1"/>
    <col min="4859" max="4859" width="11" style="37" bestFit="1" customWidth="1"/>
    <col min="4860" max="4860" width="12.6640625" style="37" bestFit="1" customWidth="1"/>
    <col min="4861" max="4861" width="12" style="37" bestFit="1" customWidth="1"/>
    <col min="4862" max="4862" width="13.1640625" style="37" bestFit="1" customWidth="1"/>
    <col min="4863" max="4866" width="13.5" style="37" customWidth="1"/>
    <col min="4867" max="4867" width="13.1640625" style="37" bestFit="1" customWidth="1"/>
    <col min="4868" max="4871" width="14.6640625" style="37" customWidth="1"/>
    <col min="4872" max="4872" width="13.1640625" style="37" bestFit="1" customWidth="1"/>
    <col min="4873" max="5107" width="8.83203125" style="37"/>
    <col min="5108" max="5112" width="1.5" style="37" customWidth="1"/>
    <col min="5113" max="5113" width="37" style="37" customWidth="1"/>
    <col min="5114" max="5114" width="12.33203125" style="37" bestFit="1" customWidth="1"/>
    <col min="5115" max="5115" width="11" style="37" bestFit="1" customWidth="1"/>
    <col min="5116" max="5116" width="12.6640625" style="37" bestFit="1" customWidth="1"/>
    <col min="5117" max="5117" width="12" style="37" bestFit="1" customWidth="1"/>
    <col min="5118" max="5118" width="13.1640625" style="37" bestFit="1" customWidth="1"/>
    <col min="5119" max="5122" width="13.5" style="37" customWidth="1"/>
    <col min="5123" max="5123" width="13.1640625" style="37" bestFit="1" customWidth="1"/>
    <col min="5124" max="5127" width="14.6640625" style="37" customWidth="1"/>
    <col min="5128" max="5128" width="13.1640625" style="37" bestFit="1" customWidth="1"/>
    <col min="5129" max="5363" width="8.83203125" style="37"/>
    <col min="5364" max="5368" width="1.5" style="37" customWidth="1"/>
    <col min="5369" max="5369" width="37" style="37" customWidth="1"/>
    <col min="5370" max="5370" width="12.33203125" style="37" bestFit="1" customWidth="1"/>
    <col min="5371" max="5371" width="11" style="37" bestFit="1" customWidth="1"/>
    <col min="5372" max="5372" width="12.6640625" style="37" bestFit="1" customWidth="1"/>
    <col min="5373" max="5373" width="12" style="37" bestFit="1" customWidth="1"/>
    <col min="5374" max="5374" width="13.1640625" style="37" bestFit="1" customWidth="1"/>
    <col min="5375" max="5378" width="13.5" style="37" customWidth="1"/>
    <col min="5379" max="5379" width="13.1640625" style="37" bestFit="1" customWidth="1"/>
    <col min="5380" max="5383" width="14.6640625" style="37" customWidth="1"/>
    <col min="5384" max="5384" width="13.1640625" style="37" bestFit="1" customWidth="1"/>
    <col min="5385" max="5619" width="8.83203125" style="37"/>
    <col min="5620" max="5624" width="1.5" style="37" customWidth="1"/>
    <col min="5625" max="5625" width="37" style="37" customWidth="1"/>
    <col min="5626" max="5626" width="12.33203125" style="37" bestFit="1" customWidth="1"/>
    <col min="5627" max="5627" width="11" style="37" bestFit="1" customWidth="1"/>
    <col min="5628" max="5628" width="12.6640625" style="37" bestFit="1" customWidth="1"/>
    <col min="5629" max="5629" width="12" style="37" bestFit="1" customWidth="1"/>
    <col min="5630" max="5630" width="13.1640625" style="37" bestFit="1" customWidth="1"/>
    <col min="5631" max="5634" width="13.5" style="37" customWidth="1"/>
    <col min="5635" max="5635" width="13.1640625" style="37" bestFit="1" customWidth="1"/>
    <col min="5636" max="5639" width="14.6640625" style="37" customWidth="1"/>
    <col min="5640" max="5640" width="13.1640625" style="37" bestFit="1" customWidth="1"/>
    <col min="5641" max="5875" width="8.83203125" style="37"/>
    <col min="5876" max="5880" width="1.5" style="37" customWidth="1"/>
    <col min="5881" max="5881" width="37" style="37" customWidth="1"/>
    <col min="5882" max="5882" width="12.33203125" style="37" bestFit="1" customWidth="1"/>
    <col min="5883" max="5883" width="11" style="37" bestFit="1" customWidth="1"/>
    <col min="5884" max="5884" width="12.6640625" style="37" bestFit="1" customWidth="1"/>
    <col min="5885" max="5885" width="12" style="37" bestFit="1" customWidth="1"/>
    <col min="5886" max="5886" width="13.1640625" style="37" bestFit="1" customWidth="1"/>
    <col min="5887" max="5890" width="13.5" style="37" customWidth="1"/>
    <col min="5891" max="5891" width="13.1640625" style="37" bestFit="1" customWidth="1"/>
    <col min="5892" max="5895" width="14.6640625" style="37" customWidth="1"/>
    <col min="5896" max="5896" width="13.1640625" style="37" bestFit="1" customWidth="1"/>
    <col min="5897" max="6131" width="8.83203125" style="37"/>
    <col min="6132" max="6136" width="1.5" style="37" customWidth="1"/>
    <col min="6137" max="6137" width="37" style="37" customWidth="1"/>
    <col min="6138" max="6138" width="12.33203125" style="37" bestFit="1" customWidth="1"/>
    <col min="6139" max="6139" width="11" style="37" bestFit="1" customWidth="1"/>
    <col min="6140" max="6140" width="12.6640625" style="37" bestFit="1" customWidth="1"/>
    <col min="6141" max="6141" width="12" style="37" bestFit="1" customWidth="1"/>
    <col min="6142" max="6142" width="13.1640625" style="37" bestFit="1" customWidth="1"/>
    <col min="6143" max="6146" width="13.5" style="37" customWidth="1"/>
    <col min="6147" max="6147" width="13.1640625" style="37" bestFit="1" customWidth="1"/>
    <col min="6148" max="6151" width="14.6640625" style="37" customWidth="1"/>
    <col min="6152" max="6152" width="13.1640625" style="37" bestFit="1" customWidth="1"/>
    <col min="6153" max="6387" width="8.83203125" style="37"/>
    <col min="6388" max="6392" width="1.5" style="37" customWidth="1"/>
    <col min="6393" max="6393" width="37" style="37" customWidth="1"/>
    <col min="6394" max="6394" width="12.33203125" style="37" bestFit="1" customWidth="1"/>
    <col min="6395" max="6395" width="11" style="37" bestFit="1" customWidth="1"/>
    <col min="6396" max="6396" width="12.6640625" style="37" bestFit="1" customWidth="1"/>
    <col min="6397" max="6397" width="12" style="37" bestFit="1" customWidth="1"/>
    <col min="6398" max="6398" width="13.1640625" style="37" bestFit="1" customWidth="1"/>
    <col min="6399" max="6402" width="13.5" style="37" customWidth="1"/>
    <col min="6403" max="6403" width="13.1640625" style="37" bestFit="1" customWidth="1"/>
    <col min="6404" max="6407" width="14.6640625" style="37" customWidth="1"/>
    <col min="6408" max="6408" width="13.1640625" style="37" bestFit="1" customWidth="1"/>
    <col min="6409" max="6643" width="8.83203125" style="37"/>
    <col min="6644" max="6648" width="1.5" style="37" customWidth="1"/>
    <col min="6649" max="6649" width="37" style="37" customWidth="1"/>
    <col min="6650" max="6650" width="12.33203125" style="37" bestFit="1" customWidth="1"/>
    <col min="6651" max="6651" width="11" style="37" bestFit="1" customWidth="1"/>
    <col min="6652" max="6652" width="12.6640625" style="37" bestFit="1" customWidth="1"/>
    <col min="6653" max="6653" width="12" style="37" bestFit="1" customWidth="1"/>
    <col min="6654" max="6654" width="13.1640625" style="37" bestFit="1" customWidth="1"/>
    <col min="6655" max="6658" width="13.5" style="37" customWidth="1"/>
    <col min="6659" max="6659" width="13.1640625" style="37" bestFit="1" customWidth="1"/>
    <col min="6660" max="6663" width="14.6640625" style="37" customWidth="1"/>
    <col min="6664" max="6664" width="13.1640625" style="37" bestFit="1" customWidth="1"/>
    <col min="6665" max="6899" width="8.83203125" style="37"/>
    <col min="6900" max="6904" width="1.5" style="37" customWidth="1"/>
    <col min="6905" max="6905" width="37" style="37" customWidth="1"/>
    <col min="6906" max="6906" width="12.33203125" style="37" bestFit="1" customWidth="1"/>
    <col min="6907" max="6907" width="11" style="37" bestFit="1" customWidth="1"/>
    <col min="6908" max="6908" width="12.6640625" style="37" bestFit="1" customWidth="1"/>
    <col min="6909" max="6909" width="12" style="37" bestFit="1" customWidth="1"/>
    <col min="6910" max="6910" width="13.1640625" style="37" bestFit="1" customWidth="1"/>
    <col min="6911" max="6914" width="13.5" style="37" customWidth="1"/>
    <col min="6915" max="6915" width="13.1640625" style="37" bestFit="1" customWidth="1"/>
    <col min="6916" max="6919" width="14.6640625" style="37" customWidth="1"/>
    <col min="6920" max="6920" width="13.1640625" style="37" bestFit="1" customWidth="1"/>
    <col min="6921" max="7155" width="8.83203125" style="37"/>
    <col min="7156" max="7160" width="1.5" style="37" customWidth="1"/>
    <col min="7161" max="7161" width="37" style="37" customWidth="1"/>
    <col min="7162" max="7162" width="12.33203125" style="37" bestFit="1" customWidth="1"/>
    <col min="7163" max="7163" width="11" style="37" bestFit="1" customWidth="1"/>
    <col min="7164" max="7164" width="12.6640625" style="37" bestFit="1" customWidth="1"/>
    <col min="7165" max="7165" width="12" style="37" bestFit="1" customWidth="1"/>
    <col min="7166" max="7166" width="13.1640625" style="37" bestFit="1" customWidth="1"/>
    <col min="7167" max="7170" width="13.5" style="37" customWidth="1"/>
    <col min="7171" max="7171" width="13.1640625" style="37" bestFit="1" customWidth="1"/>
    <col min="7172" max="7175" width="14.6640625" style="37" customWidth="1"/>
    <col min="7176" max="7176" width="13.1640625" style="37" bestFit="1" customWidth="1"/>
    <col min="7177" max="7411" width="8.83203125" style="37"/>
    <col min="7412" max="7416" width="1.5" style="37" customWidth="1"/>
    <col min="7417" max="7417" width="37" style="37" customWidth="1"/>
    <col min="7418" max="7418" width="12.33203125" style="37" bestFit="1" customWidth="1"/>
    <col min="7419" max="7419" width="11" style="37" bestFit="1" customWidth="1"/>
    <col min="7420" max="7420" width="12.6640625" style="37" bestFit="1" customWidth="1"/>
    <col min="7421" max="7421" width="12" style="37" bestFit="1" customWidth="1"/>
    <col min="7422" max="7422" width="13.1640625" style="37" bestFit="1" customWidth="1"/>
    <col min="7423" max="7426" width="13.5" style="37" customWidth="1"/>
    <col min="7427" max="7427" width="13.1640625" style="37" bestFit="1" customWidth="1"/>
    <col min="7428" max="7431" width="14.6640625" style="37" customWidth="1"/>
    <col min="7432" max="7432" width="13.1640625" style="37" bestFit="1" customWidth="1"/>
    <col min="7433" max="7667" width="8.83203125" style="37"/>
    <col min="7668" max="7672" width="1.5" style="37" customWidth="1"/>
    <col min="7673" max="7673" width="37" style="37" customWidth="1"/>
    <col min="7674" max="7674" width="12.33203125" style="37" bestFit="1" customWidth="1"/>
    <col min="7675" max="7675" width="11" style="37" bestFit="1" customWidth="1"/>
    <col min="7676" max="7676" width="12.6640625" style="37" bestFit="1" customWidth="1"/>
    <col min="7677" max="7677" width="12" style="37" bestFit="1" customWidth="1"/>
    <col min="7678" max="7678" width="13.1640625" style="37" bestFit="1" customWidth="1"/>
    <col min="7679" max="7682" width="13.5" style="37" customWidth="1"/>
    <col min="7683" max="7683" width="13.1640625" style="37" bestFit="1" customWidth="1"/>
    <col min="7684" max="7687" width="14.6640625" style="37" customWidth="1"/>
    <col min="7688" max="7688" width="13.1640625" style="37" bestFit="1" customWidth="1"/>
    <col min="7689" max="7923" width="8.83203125" style="37"/>
    <col min="7924" max="7928" width="1.5" style="37" customWidth="1"/>
    <col min="7929" max="7929" width="37" style="37" customWidth="1"/>
    <col min="7930" max="7930" width="12.33203125" style="37" bestFit="1" customWidth="1"/>
    <col min="7931" max="7931" width="11" style="37" bestFit="1" customWidth="1"/>
    <col min="7932" max="7932" width="12.6640625" style="37" bestFit="1" customWidth="1"/>
    <col min="7933" max="7933" width="12" style="37" bestFit="1" customWidth="1"/>
    <col min="7934" max="7934" width="13.1640625" style="37" bestFit="1" customWidth="1"/>
    <col min="7935" max="7938" width="13.5" style="37" customWidth="1"/>
    <col min="7939" max="7939" width="13.1640625" style="37" bestFit="1" customWidth="1"/>
    <col min="7940" max="7943" width="14.6640625" style="37" customWidth="1"/>
    <col min="7944" max="7944" width="13.1640625" style="37" bestFit="1" customWidth="1"/>
    <col min="7945" max="8179" width="8.83203125" style="37"/>
    <col min="8180" max="8184" width="1.5" style="37" customWidth="1"/>
    <col min="8185" max="8185" width="37" style="37" customWidth="1"/>
    <col min="8186" max="8186" width="12.33203125" style="37" bestFit="1" customWidth="1"/>
    <col min="8187" max="8187" width="11" style="37" bestFit="1" customWidth="1"/>
    <col min="8188" max="8188" width="12.6640625" style="37" bestFit="1" customWidth="1"/>
    <col min="8189" max="8189" width="12" style="37" bestFit="1" customWidth="1"/>
    <col min="8190" max="8190" width="13.1640625" style="37" bestFit="1" customWidth="1"/>
    <col min="8191" max="8194" width="13.5" style="37" customWidth="1"/>
    <col min="8195" max="8195" width="13.1640625" style="37" bestFit="1" customWidth="1"/>
    <col min="8196" max="8199" width="14.6640625" style="37" customWidth="1"/>
    <col min="8200" max="8200" width="13.1640625" style="37" bestFit="1" customWidth="1"/>
    <col min="8201" max="8435" width="8.83203125" style="37"/>
    <col min="8436" max="8440" width="1.5" style="37" customWidth="1"/>
    <col min="8441" max="8441" width="37" style="37" customWidth="1"/>
    <col min="8442" max="8442" width="12.33203125" style="37" bestFit="1" customWidth="1"/>
    <col min="8443" max="8443" width="11" style="37" bestFit="1" customWidth="1"/>
    <col min="8444" max="8444" width="12.6640625" style="37" bestFit="1" customWidth="1"/>
    <col min="8445" max="8445" width="12" style="37" bestFit="1" customWidth="1"/>
    <col min="8446" max="8446" width="13.1640625" style="37" bestFit="1" customWidth="1"/>
    <col min="8447" max="8450" width="13.5" style="37" customWidth="1"/>
    <col min="8451" max="8451" width="13.1640625" style="37" bestFit="1" customWidth="1"/>
    <col min="8452" max="8455" width="14.6640625" style="37" customWidth="1"/>
    <col min="8456" max="8456" width="13.1640625" style="37" bestFit="1" customWidth="1"/>
    <col min="8457" max="8691" width="8.83203125" style="37"/>
    <col min="8692" max="8696" width="1.5" style="37" customWidth="1"/>
    <col min="8697" max="8697" width="37" style="37" customWidth="1"/>
    <col min="8698" max="8698" width="12.33203125" style="37" bestFit="1" customWidth="1"/>
    <col min="8699" max="8699" width="11" style="37" bestFit="1" customWidth="1"/>
    <col min="8700" max="8700" width="12.6640625" style="37" bestFit="1" customWidth="1"/>
    <col min="8701" max="8701" width="12" style="37" bestFit="1" customWidth="1"/>
    <col min="8702" max="8702" width="13.1640625" style="37" bestFit="1" customWidth="1"/>
    <col min="8703" max="8706" width="13.5" style="37" customWidth="1"/>
    <col min="8707" max="8707" width="13.1640625" style="37" bestFit="1" customWidth="1"/>
    <col min="8708" max="8711" width="14.6640625" style="37" customWidth="1"/>
    <col min="8712" max="8712" width="13.1640625" style="37" bestFit="1" customWidth="1"/>
    <col min="8713" max="8947" width="8.83203125" style="37"/>
    <col min="8948" max="8952" width="1.5" style="37" customWidth="1"/>
    <col min="8953" max="8953" width="37" style="37" customWidth="1"/>
    <col min="8954" max="8954" width="12.33203125" style="37" bestFit="1" customWidth="1"/>
    <col min="8955" max="8955" width="11" style="37" bestFit="1" customWidth="1"/>
    <col min="8956" max="8956" width="12.6640625" style="37" bestFit="1" customWidth="1"/>
    <col min="8957" max="8957" width="12" style="37" bestFit="1" customWidth="1"/>
    <col min="8958" max="8958" width="13.1640625" style="37" bestFit="1" customWidth="1"/>
    <col min="8959" max="8962" width="13.5" style="37" customWidth="1"/>
    <col min="8963" max="8963" width="13.1640625" style="37" bestFit="1" customWidth="1"/>
    <col min="8964" max="8967" width="14.6640625" style="37" customWidth="1"/>
    <col min="8968" max="8968" width="13.1640625" style="37" bestFit="1" customWidth="1"/>
    <col min="8969" max="9203" width="8.83203125" style="37"/>
    <col min="9204" max="9208" width="1.5" style="37" customWidth="1"/>
    <col min="9209" max="9209" width="37" style="37" customWidth="1"/>
    <col min="9210" max="9210" width="12.33203125" style="37" bestFit="1" customWidth="1"/>
    <col min="9211" max="9211" width="11" style="37" bestFit="1" customWidth="1"/>
    <col min="9212" max="9212" width="12.6640625" style="37" bestFit="1" customWidth="1"/>
    <col min="9213" max="9213" width="12" style="37" bestFit="1" customWidth="1"/>
    <col min="9214" max="9214" width="13.1640625" style="37" bestFit="1" customWidth="1"/>
    <col min="9215" max="9218" width="13.5" style="37" customWidth="1"/>
    <col min="9219" max="9219" width="13.1640625" style="37" bestFit="1" customWidth="1"/>
    <col min="9220" max="9223" width="14.6640625" style="37" customWidth="1"/>
    <col min="9224" max="9224" width="13.1640625" style="37" bestFit="1" customWidth="1"/>
    <col min="9225" max="9459" width="8.83203125" style="37"/>
    <col min="9460" max="9464" width="1.5" style="37" customWidth="1"/>
    <col min="9465" max="9465" width="37" style="37" customWidth="1"/>
    <col min="9466" max="9466" width="12.33203125" style="37" bestFit="1" customWidth="1"/>
    <col min="9467" max="9467" width="11" style="37" bestFit="1" customWidth="1"/>
    <col min="9468" max="9468" width="12.6640625" style="37" bestFit="1" customWidth="1"/>
    <col min="9469" max="9469" width="12" style="37" bestFit="1" customWidth="1"/>
    <col min="9470" max="9470" width="13.1640625" style="37" bestFit="1" customWidth="1"/>
    <col min="9471" max="9474" width="13.5" style="37" customWidth="1"/>
    <col min="9475" max="9475" width="13.1640625" style="37" bestFit="1" customWidth="1"/>
    <col min="9476" max="9479" width="14.6640625" style="37" customWidth="1"/>
    <col min="9480" max="9480" width="13.1640625" style="37" bestFit="1" customWidth="1"/>
    <col min="9481" max="9715" width="8.83203125" style="37"/>
    <col min="9716" max="9720" width="1.5" style="37" customWidth="1"/>
    <col min="9721" max="9721" width="37" style="37" customWidth="1"/>
    <col min="9722" max="9722" width="12.33203125" style="37" bestFit="1" customWidth="1"/>
    <col min="9723" max="9723" width="11" style="37" bestFit="1" customWidth="1"/>
    <col min="9724" max="9724" width="12.6640625" style="37" bestFit="1" customWidth="1"/>
    <col min="9725" max="9725" width="12" style="37" bestFit="1" customWidth="1"/>
    <col min="9726" max="9726" width="13.1640625" style="37" bestFit="1" customWidth="1"/>
    <col min="9727" max="9730" width="13.5" style="37" customWidth="1"/>
    <col min="9731" max="9731" width="13.1640625" style="37" bestFit="1" customWidth="1"/>
    <col min="9732" max="9735" width="14.6640625" style="37" customWidth="1"/>
    <col min="9736" max="9736" width="13.1640625" style="37" bestFit="1" customWidth="1"/>
    <col min="9737" max="9971" width="8.83203125" style="37"/>
    <col min="9972" max="9976" width="1.5" style="37" customWidth="1"/>
    <col min="9977" max="9977" width="37" style="37" customWidth="1"/>
    <col min="9978" max="9978" width="12.33203125" style="37" bestFit="1" customWidth="1"/>
    <col min="9979" max="9979" width="11" style="37" bestFit="1" customWidth="1"/>
    <col min="9980" max="9980" width="12.6640625" style="37" bestFit="1" customWidth="1"/>
    <col min="9981" max="9981" width="12" style="37" bestFit="1" customWidth="1"/>
    <col min="9982" max="9982" width="13.1640625" style="37" bestFit="1" customWidth="1"/>
    <col min="9983" max="9986" width="13.5" style="37" customWidth="1"/>
    <col min="9987" max="9987" width="13.1640625" style="37" bestFit="1" customWidth="1"/>
    <col min="9988" max="9991" width="14.6640625" style="37" customWidth="1"/>
    <col min="9992" max="9992" width="13.1640625" style="37" bestFit="1" customWidth="1"/>
    <col min="9993" max="10227" width="8.83203125" style="37"/>
    <col min="10228" max="10232" width="1.5" style="37" customWidth="1"/>
    <col min="10233" max="10233" width="37" style="37" customWidth="1"/>
    <col min="10234" max="10234" width="12.33203125" style="37" bestFit="1" customWidth="1"/>
    <col min="10235" max="10235" width="11" style="37" bestFit="1" customWidth="1"/>
    <col min="10236" max="10236" width="12.6640625" style="37" bestFit="1" customWidth="1"/>
    <col min="10237" max="10237" width="12" style="37" bestFit="1" customWidth="1"/>
    <col min="10238" max="10238" width="13.1640625" style="37" bestFit="1" customWidth="1"/>
    <col min="10239" max="10242" width="13.5" style="37" customWidth="1"/>
    <col min="10243" max="10243" width="13.1640625" style="37" bestFit="1" customWidth="1"/>
    <col min="10244" max="10247" width="14.6640625" style="37" customWidth="1"/>
    <col min="10248" max="10248" width="13.1640625" style="37" bestFit="1" customWidth="1"/>
    <col min="10249" max="10483" width="8.83203125" style="37"/>
    <col min="10484" max="10488" width="1.5" style="37" customWidth="1"/>
    <col min="10489" max="10489" width="37" style="37" customWidth="1"/>
    <col min="10490" max="10490" width="12.33203125" style="37" bestFit="1" customWidth="1"/>
    <col min="10491" max="10491" width="11" style="37" bestFit="1" customWidth="1"/>
    <col min="10492" max="10492" width="12.6640625" style="37" bestFit="1" customWidth="1"/>
    <col min="10493" max="10493" width="12" style="37" bestFit="1" customWidth="1"/>
    <col min="10494" max="10494" width="13.1640625" style="37" bestFit="1" customWidth="1"/>
    <col min="10495" max="10498" width="13.5" style="37" customWidth="1"/>
    <col min="10499" max="10499" width="13.1640625" style="37" bestFit="1" customWidth="1"/>
    <col min="10500" max="10503" width="14.6640625" style="37" customWidth="1"/>
    <col min="10504" max="10504" width="13.1640625" style="37" bestFit="1" customWidth="1"/>
    <col min="10505" max="10739" width="8.83203125" style="37"/>
    <col min="10740" max="10744" width="1.5" style="37" customWidth="1"/>
    <col min="10745" max="10745" width="37" style="37" customWidth="1"/>
    <col min="10746" max="10746" width="12.33203125" style="37" bestFit="1" customWidth="1"/>
    <col min="10747" max="10747" width="11" style="37" bestFit="1" customWidth="1"/>
    <col min="10748" max="10748" width="12.6640625" style="37" bestFit="1" customWidth="1"/>
    <col min="10749" max="10749" width="12" style="37" bestFit="1" customWidth="1"/>
    <col min="10750" max="10750" width="13.1640625" style="37" bestFit="1" customWidth="1"/>
    <col min="10751" max="10754" width="13.5" style="37" customWidth="1"/>
    <col min="10755" max="10755" width="13.1640625" style="37" bestFit="1" customWidth="1"/>
    <col min="10756" max="10759" width="14.6640625" style="37" customWidth="1"/>
    <col min="10760" max="10760" width="13.1640625" style="37" bestFit="1" customWidth="1"/>
    <col min="10761" max="10995" width="8.83203125" style="37"/>
    <col min="10996" max="11000" width="1.5" style="37" customWidth="1"/>
    <col min="11001" max="11001" width="37" style="37" customWidth="1"/>
    <col min="11002" max="11002" width="12.33203125" style="37" bestFit="1" customWidth="1"/>
    <col min="11003" max="11003" width="11" style="37" bestFit="1" customWidth="1"/>
    <col min="11004" max="11004" width="12.6640625" style="37" bestFit="1" customWidth="1"/>
    <col min="11005" max="11005" width="12" style="37" bestFit="1" customWidth="1"/>
    <col min="11006" max="11006" width="13.1640625" style="37" bestFit="1" customWidth="1"/>
    <col min="11007" max="11010" width="13.5" style="37" customWidth="1"/>
    <col min="11011" max="11011" width="13.1640625" style="37" bestFit="1" customWidth="1"/>
    <col min="11012" max="11015" width="14.6640625" style="37" customWidth="1"/>
    <col min="11016" max="11016" width="13.1640625" style="37" bestFit="1" customWidth="1"/>
    <col min="11017" max="11251" width="8.83203125" style="37"/>
    <col min="11252" max="11256" width="1.5" style="37" customWidth="1"/>
    <col min="11257" max="11257" width="37" style="37" customWidth="1"/>
    <col min="11258" max="11258" width="12.33203125" style="37" bestFit="1" customWidth="1"/>
    <col min="11259" max="11259" width="11" style="37" bestFit="1" customWidth="1"/>
    <col min="11260" max="11260" width="12.6640625" style="37" bestFit="1" customWidth="1"/>
    <col min="11261" max="11261" width="12" style="37" bestFit="1" customWidth="1"/>
    <col min="11262" max="11262" width="13.1640625" style="37" bestFit="1" customWidth="1"/>
    <col min="11263" max="11266" width="13.5" style="37" customWidth="1"/>
    <col min="11267" max="11267" width="13.1640625" style="37" bestFit="1" customWidth="1"/>
    <col min="11268" max="11271" width="14.6640625" style="37" customWidth="1"/>
    <col min="11272" max="11272" width="13.1640625" style="37" bestFit="1" customWidth="1"/>
    <col min="11273" max="11507" width="8.83203125" style="37"/>
    <col min="11508" max="11512" width="1.5" style="37" customWidth="1"/>
    <col min="11513" max="11513" width="37" style="37" customWidth="1"/>
    <col min="11514" max="11514" width="12.33203125" style="37" bestFit="1" customWidth="1"/>
    <col min="11515" max="11515" width="11" style="37" bestFit="1" customWidth="1"/>
    <col min="11516" max="11516" width="12.6640625" style="37" bestFit="1" customWidth="1"/>
    <col min="11517" max="11517" width="12" style="37" bestFit="1" customWidth="1"/>
    <col min="11518" max="11518" width="13.1640625" style="37" bestFit="1" customWidth="1"/>
    <col min="11519" max="11522" width="13.5" style="37" customWidth="1"/>
    <col min="11523" max="11523" width="13.1640625" style="37" bestFit="1" customWidth="1"/>
    <col min="11524" max="11527" width="14.6640625" style="37" customWidth="1"/>
    <col min="11528" max="11528" width="13.1640625" style="37" bestFit="1" customWidth="1"/>
    <col min="11529" max="11763" width="8.83203125" style="37"/>
    <col min="11764" max="11768" width="1.5" style="37" customWidth="1"/>
    <col min="11769" max="11769" width="37" style="37" customWidth="1"/>
    <col min="11770" max="11770" width="12.33203125" style="37" bestFit="1" customWidth="1"/>
    <col min="11771" max="11771" width="11" style="37" bestFit="1" customWidth="1"/>
    <col min="11772" max="11772" width="12.6640625" style="37" bestFit="1" customWidth="1"/>
    <col min="11773" max="11773" width="12" style="37" bestFit="1" customWidth="1"/>
    <col min="11774" max="11774" width="13.1640625" style="37" bestFit="1" customWidth="1"/>
    <col min="11775" max="11778" width="13.5" style="37" customWidth="1"/>
    <col min="11779" max="11779" width="13.1640625" style="37" bestFit="1" customWidth="1"/>
    <col min="11780" max="11783" width="14.6640625" style="37" customWidth="1"/>
    <col min="11784" max="11784" width="13.1640625" style="37" bestFit="1" customWidth="1"/>
    <col min="11785" max="12019" width="8.83203125" style="37"/>
    <col min="12020" max="12024" width="1.5" style="37" customWidth="1"/>
    <col min="12025" max="12025" width="37" style="37" customWidth="1"/>
    <col min="12026" max="12026" width="12.33203125" style="37" bestFit="1" customWidth="1"/>
    <col min="12027" max="12027" width="11" style="37" bestFit="1" customWidth="1"/>
    <col min="12028" max="12028" width="12.6640625" style="37" bestFit="1" customWidth="1"/>
    <col min="12029" max="12029" width="12" style="37" bestFit="1" customWidth="1"/>
    <col min="12030" max="12030" width="13.1640625" style="37" bestFit="1" customWidth="1"/>
    <col min="12031" max="12034" width="13.5" style="37" customWidth="1"/>
    <col min="12035" max="12035" width="13.1640625" style="37" bestFit="1" customWidth="1"/>
    <col min="12036" max="12039" width="14.6640625" style="37" customWidth="1"/>
    <col min="12040" max="12040" width="13.1640625" style="37" bestFit="1" customWidth="1"/>
    <col min="12041" max="12275" width="8.83203125" style="37"/>
    <col min="12276" max="12280" width="1.5" style="37" customWidth="1"/>
    <col min="12281" max="12281" width="37" style="37" customWidth="1"/>
    <col min="12282" max="12282" width="12.33203125" style="37" bestFit="1" customWidth="1"/>
    <col min="12283" max="12283" width="11" style="37" bestFit="1" customWidth="1"/>
    <col min="12284" max="12284" width="12.6640625" style="37" bestFit="1" customWidth="1"/>
    <col min="12285" max="12285" width="12" style="37" bestFit="1" customWidth="1"/>
    <col min="12286" max="12286" width="13.1640625" style="37" bestFit="1" customWidth="1"/>
    <col min="12287" max="12290" width="13.5" style="37" customWidth="1"/>
    <col min="12291" max="12291" width="13.1640625" style="37" bestFit="1" customWidth="1"/>
    <col min="12292" max="12295" width="14.6640625" style="37" customWidth="1"/>
    <col min="12296" max="12296" width="13.1640625" style="37" bestFit="1" customWidth="1"/>
    <col min="12297" max="12531" width="8.83203125" style="37"/>
    <col min="12532" max="12536" width="1.5" style="37" customWidth="1"/>
    <col min="12537" max="12537" width="37" style="37" customWidth="1"/>
    <col min="12538" max="12538" width="12.33203125" style="37" bestFit="1" customWidth="1"/>
    <col min="12539" max="12539" width="11" style="37" bestFit="1" customWidth="1"/>
    <col min="12540" max="12540" width="12.6640625" style="37" bestFit="1" customWidth="1"/>
    <col min="12541" max="12541" width="12" style="37" bestFit="1" customWidth="1"/>
    <col min="12542" max="12542" width="13.1640625" style="37" bestFit="1" customWidth="1"/>
    <col min="12543" max="12546" width="13.5" style="37" customWidth="1"/>
    <col min="12547" max="12547" width="13.1640625" style="37" bestFit="1" customWidth="1"/>
    <col min="12548" max="12551" width="14.6640625" style="37" customWidth="1"/>
    <col min="12552" max="12552" width="13.1640625" style="37" bestFit="1" customWidth="1"/>
    <col min="12553" max="12787" width="8.83203125" style="37"/>
    <col min="12788" max="12792" width="1.5" style="37" customWidth="1"/>
    <col min="12793" max="12793" width="37" style="37" customWidth="1"/>
    <col min="12794" max="12794" width="12.33203125" style="37" bestFit="1" customWidth="1"/>
    <col min="12795" max="12795" width="11" style="37" bestFit="1" customWidth="1"/>
    <col min="12796" max="12796" width="12.6640625" style="37" bestFit="1" customWidth="1"/>
    <col min="12797" max="12797" width="12" style="37" bestFit="1" customWidth="1"/>
    <col min="12798" max="12798" width="13.1640625" style="37" bestFit="1" customWidth="1"/>
    <col min="12799" max="12802" width="13.5" style="37" customWidth="1"/>
    <col min="12803" max="12803" width="13.1640625" style="37" bestFit="1" customWidth="1"/>
    <col min="12804" max="12807" width="14.6640625" style="37" customWidth="1"/>
    <col min="12808" max="12808" width="13.1640625" style="37" bestFit="1" customWidth="1"/>
    <col min="12809" max="13043" width="8.83203125" style="37"/>
    <col min="13044" max="13048" width="1.5" style="37" customWidth="1"/>
    <col min="13049" max="13049" width="37" style="37" customWidth="1"/>
    <col min="13050" max="13050" width="12.33203125" style="37" bestFit="1" customWidth="1"/>
    <col min="13051" max="13051" width="11" style="37" bestFit="1" customWidth="1"/>
    <col min="13052" max="13052" width="12.6640625" style="37" bestFit="1" customWidth="1"/>
    <col min="13053" max="13053" width="12" style="37" bestFit="1" customWidth="1"/>
    <col min="13054" max="13054" width="13.1640625" style="37" bestFit="1" customWidth="1"/>
    <col min="13055" max="13058" width="13.5" style="37" customWidth="1"/>
    <col min="13059" max="13059" width="13.1640625" style="37" bestFit="1" customWidth="1"/>
    <col min="13060" max="13063" width="14.6640625" style="37" customWidth="1"/>
    <col min="13064" max="13064" width="13.1640625" style="37" bestFit="1" customWidth="1"/>
    <col min="13065" max="13299" width="8.83203125" style="37"/>
    <col min="13300" max="13304" width="1.5" style="37" customWidth="1"/>
    <col min="13305" max="13305" width="37" style="37" customWidth="1"/>
    <col min="13306" max="13306" width="12.33203125" style="37" bestFit="1" customWidth="1"/>
    <col min="13307" max="13307" width="11" style="37" bestFit="1" customWidth="1"/>
    <col min="13308" max="13308" width="12.6640625" style="37" bestFit="1" customWidth="1"/>
    <col min="13309" max="13309" width="12" style="37" bestFit="1" customWidth="1"/>
    <col min="13310" max="13310" width="13.1640625" style="37" bestFit="1" customWidth="1"/>
    <col min="13311" max="13314" width="13.5" style="37" customWidth="1"/>
    <col min="13315" max="13315" width="13.1640625" style="37" bestFit="1" customWidth="1"/>
    <col min="13316" max="13319" width="14.6640625" style="37" customWidth="1"/>
    <col min="13320" max="13320" width="13.1640625" style="37" bestFit="1" customWidth="1"/>
    <col min="13321" max="13555" width="8.83203125" style="37"/>
    <col min="13556" max="13560" width="1.5" style="37" customWidth="1"/>
    <col min="13561" max="13561" width="37" style="37" customWidth="1"/>
    <col min="13562" max="13562" width="12.33203125" style="37" bestFit="1" customWidth="1"/>
    <col min="13563" max="13563" width="11" style="37" bestFit="1" customWidth="1"/>
    <col min="13564" max="13564" width="12.6640625" style="37" bestFit="1" customWidth="1"/>
    <col min="13565" max="13565" width="12" style="37" bestFit="1" customWidth="1"/>
    <col min="13566" max="13566" width="13.1640625" style="37" bestFit="1" customWidth="1"/>
    <col min="13567" max="13570" width="13.5" style="37" customWidth="1"/>
    <col min="13571" max="13571" width="13.1640625" style="37" bestFit="1" customWidth="1"/>
    <col min="13572" max="13575" width="14.6640625" style="37" customWidth="1"/>
    <col min="13576" max="13576" width="13.1640625" style="37" bestFit="1" customWidth="1"/>
    <col min="13577" max="13811" width="8.83203125" style="37"/>
    <col min="13812" max="13816" width="1.5" style="37" customWidth="1"/>
    <col min="13817" max="13817" width="37" style="37" customWidth="1"/>
    <col min="13818" max="13818" width="12.33203125" style="37" bestFit="1" customWidth="1"/>
    <col min="13819" max="13819" width="11" style="37" bestFit="1" customWidth="1"/>
    <col min="13820" max="13820" width="12.6640625" style="37" bestFit="1" customWidth="1"/>
    <col min="13821" max="13821" width="12" style="37" bestFit="1" customWidth="1"/>
    <col min="13822" max="13822" width="13.1640625" style="37" bestFit="1" customWidth="1"/>
    <col min="13823" max="13826" width="13.5" style="37" customWidth="1"/>
    <col min="13827" max="13827" width="13.1640625" style="37" bestFit="1" customWidth="1"/>
    <col min="13828" max="13831" width="14.6640625" style="37" customWidth="1"/>
    <col min="13832" max="13832" width="13.1640625" style="37" bestFit="1" customWidth="1"/>
    <col min="13833" max="14067" width="8.83203125" style="37"/>
    <col min="14068" max="14072" width="1.5" style="37" customWidth="1"/>
    <col min="14073" max="14073" width="37" style="37" customWidth="1"/>
    <col min="14074" max="14074" width="12.33203125" style="37" bestFit="1" customWidth="1"/>
    <col min="14075" max="14075" width="11" style="37" bestFit="1" customWidth="1"/>
    <col min="14076" max="14076" width="12.6640625" style="37" bestFit="1" customWidth="1"/>
    <col min="14077" max="14077" width="12" style="37" bestFit="1" customWidth="1"/>
    <col min="14078" max="14078" width="13.1640625" style="37" bestFit="1" customWidth="1"/>
    <col min="14079" max="14082" width="13.5" style="37" customWidth="1"/>
    <col min="14083" max="14083" width="13.1640625" style="37" bestFit="1" customWidth="1"/>
    <col min="14084" max="14087" width="14.6640625" style="37" customWidth="1"/>
    <col min="14088" max="14088" width="13.1640625" style="37" bestFit="1" customWidth="1"/>
    <col min="14089" max="14323" width="8.83203125" style="37"/>
    <col min="14324" max="14328" width="1.5" style="37" customWidth="1"/>
    <col min="14329" max="14329" width="37" style="37" customWidth="1"/>
    <col min="14330" max="14330" width="12.33203125" style="37" bestFit="1" customWidth="1"/>
    <col min="14331" max="14331" width="11" style="37" bestFit="1" customWidth="1"/>
    <col min="14332" max="14332" width="12.6640625" style="37" bestFit="1" customWidth="1"/>
    <col min="14333" max="14333" width="12" style="37" bestFit="1" customWidth="1"/>
    <col min="14334" max="14334" width="13.1640625" style="37" bestFit="1" customWidth="1"/>
    <col min="14335" max="14338" width="13.5" style="37" customWidth="1"/>
    <col min="14339" max="14339" width="13.1640625" style="37" bestFit="1" customWidth="1"/>
    <col min="14340" max="14343" width="14.6640625" style="37" customWidth="1"/>
    <col min="14344" max="14344" width="13.1640625" style="37" bestFit="1" customWidth="1"/>
    <col min="14345" max="14579" width="8.83203125" style="37"/>
    <col min="14580" max="14584" width="1.5" style="37" customWidth="1"/>
    <col min="14585" max="14585" width="37" style="37" customWidth="1"/>
    <col min="14586" max="14586" width="12.33203125" style="37" bestFit="1" customWidth="1"/>
    <col min="14587" max="14587" width="11" style="37" bestFit="1" customWidth="1"/>
    <col min="14588" max="14588" width="12.6640625" style="37" bestFit="1" customWidth="1"/>
    <col min="14589" max="14589" width="12" style="37" bestFit="1" customWidth="1"/>
    <col min="14590" max="14590" width="13.1640625" style="37" bestFit="1" customWidth="1"/>
    <col min="14591" max="14594" width="13.5" style="37" customWidth="1"/>
    <col min="14595" max="14595" width="13.1640625" style="37" bestFit="1" customWidth="1"/>
    <col min="14596" max="14599" width="14.6640625" style="37" customWidth="1"/>
    <col min="14600" max="14600" width="13.1640625" style="37" bestFit="1" customWidth="1"/>
    <col min="14601" max="14835" width="8.83203125" style="37"/>
    <col min="14836" max="14840" width="1.5" style="37" customWidth="1"/>
    <col min="14841" max="14841" width="37" style="37" customWidth="1"/>
    <col min="14842" max="14842" width="12.33203125" style="37" bestFit="1" customWidth="1"/>
    <col min="14843" max="14843" width="11" style="37" bestFit="1" customWidth="1"/>
    <col min="14844" max="14844" width="12.6640625" style="37" bestFit="1" customWidth="1"/>
    <col min="14845" max="14845" width="12" style="37" bestFit="1" customWidth="1"/>
    <col min="14846" max="14846" width="13.1640625" style="37" bestFit="1" customWidth="1"/>
    <col min="14847" max="14850" width="13.5" style="37" customWidth="1"/>
    <col min="14851" max="14851" width="13.1640625" style="37" bestFit="1" customWidth="1"/>
    <col min="14852" max="14855" width="14.6640625" style="37" customWidth="1"/>
    <col min="14856" max="14856" width="13.1640625" style="37" bestFit="1" customWidth="1"/>
    <col min="14857" max="15091" width="8.83203125" style="37"/>
    <col min="15092" max="15096" width="1.5" style="37" customWidth="1"/>
    <col min="15097" max="15097" width="37" style="37" customWidth="1"/>
    <col min="15098" max="15098" width="12.33203125" style="37" bestFit="1" customWidth="1"/>
    <col min="15099" max="15099" width="11" style="37" bestFit="1" customWidth="1"/>
    <col min="15100" max="15100" width="12.6640625" style="37" bestFit="1" customWidth="1"/>
    <col min="15101" max="15101" width="12" style="37" bestFit="1" customWidth="1"/>
    <col min="15102" max="15102" width="13.1640625" style="37" bestFit="1" customWidth="1"/>
    <col min="15103" max="15106" width="13.5" style="37" customWidth="1"/>
    <col min="15107" max="15107" width="13.1640625" style="37" bestFit="1" customWidth="1"/>
    <col min="15108" max="15111" width="14.6640625" style="37" customWidth="1"/>
    <col min="15112" max="15112" width="13.1640625" style="37" bestFit="1" customWidth="1"/>
    <col min="15113" max="15347" width="8.83203125" style="37"/>
    <col min="15348" max="15352" width="1.5" style="37" customWidth="1"/>
    <col min="15353" max="15353" width="37" style="37" customWidth="1"/>
    <col min="15354" max="15354" width="12.33203125" style="37" bestFit="1" customWidth="1"/>
    <col min="15355" max="15355" width="11" style="37" bestFit="1" customWidth="1"/>
    <col min="15356" max="15356" width="12.6640625" style="37" bestFit="1" customWidth="1"/>
    <col min="15357" max="15357" width="12" style="37" bestFit="1" customWidth="1"/>
    <col min="15358" max="15358" width="13.1640625" style="37" bestFit="1" customWidth="1"/>
    <col min="15359" max="15362" width="13.5" style="37" customWidth="1"/>
    <col min="15363" max="15363" width="13.1640625" style="37" bestFit="1" customWidth="1"/>
    <col min="15364" max="15367" width="14.6640625" style="37" customWidth="1"/>
    <col min="15368" max="15368" width="13.1640625" style="37" bestFit="1" customWidth="1"/>
    <col min="15369" max="15603" width="8.83203125" style="37"/>
    <col min="15604" max="15608" width="1.5" style="37" customWidth="1"/>
    <col min="15609" max="15609" width="37" style="37" customWidth="1"/>
    <col min="15610" max="15610" width="12.33203125" style="37" bestFit="1" customWidth="1"/>
    <col min="15611" max="15611" width="11" style="37" bestFit="1" customWidth="1"/>
    <col min="15612" max="15612" width="12.6640625" style="37" bestFit="1" customWidth="1"/>
    <col min="15613" max="15613" width="12" style="37" bestFit="1" customWidth="1"/>
    <col min="15614" max="15614" width="13.1640625" style="37" bestFit="1" customWidth="1"/>
    <col min="15615" max="15618" width="13.5" style="37" customWidth="1"/>
    <col min="15619" max="15619" width="13.1640625" style="37" bestFit="1" customWidth="1"/>
    <col min="15620" max="15623" width="14.6640625" style="37" customWidth="1"/>
    <col min="15624" max="15624" width="13.1640625" style="37" bestFit="1" customWidth="1"/>
    <col min="15625" max="15859" width="8.83203125" style="37"/>
    <col min="15860" max="15864" width="1.5" style="37" customWidth="1"/>
    <col min="15865" max="15865" width="37" style="37" customWidth="1"/>
    <col min="15866" max="15866" width="12.33203125" style="37" bestFit="1" customWidth="1"/>
    <col min="15867" max="15867" width="11" style="37" bestFit="1" customWidth="1"/>
    <col min="15868" max="15868" width="12.6640625" style="37" bestFit="1" customWidth="1"/>
    <col min="15869" max="15869" width="12" style="37" bestFit="1" customWidth="1"/>
    <col min="15870" max="15870" width="13.1640625" style="37" bestFit="1" customWidth="1"/>
    <col min="15871" max="15874" width="13.5" style="37" customWidth="1"/>
    <col min="15875" max="15875" width="13.1640625" style="37" bestFit="1" customWidth="1"/>
    <col min="15876" max="15879" width="14.6640625" style="37" customWidth="1"/>
    <col min="15880" max="15880" width="13.1640625" style="37" bestFit="1" customWidth="1"/>
    <col min="15881" max="16115" width="8.83203125" style="37"/>
    <col min="16116" max="16120" width="1.5" style="37" customWidth="1"/>
    <col min="16121" max="16121" width="37" style="37" customWidth="1"/>
    <col min="16122" max="16122" width="12.33203125" style="37" bestFit="1" customWidth="1"/>
    <col min="16123" max="16123" width="11" style="37" bestFit="1" customWidth="1"/>
    <col min="16124" max="16124" width="12.6640625" style="37" bestFit="1" customWidth="1"/>
    <col min="16125" max="16125" width="12" style="37" bestFit="1" customWidth="1"/>
    <col min="16126" max="16126" width="13.1640625" style="37" bestFit="1" customWidth="1"/>
    <col min="16127" max="16130" width="13.5" style="37" customWidth="1"/>
    <col min="16131" max="16131" width="13.1640625" style="37" bestFit="1" customWidth="1"/>
    <col min="16132" max="16135" width="14.6640625" style="37" customWidth="1"/>
    <col min="16136" max="16136" width="13.1640625" style="37" bestFit="1" customWidth="1"/>
    <col min="16137" max="16384" width="8.83203125" style="37"/>
  </cols>
  <sheetData>
    <row r="1" spans="1:17" s="117" customFormat="1" ht="15">
      <c r="A1" s="78" t="s">
        <v>31</v>
      </c>
      <c r="B1" s="78"/>
      <c r="C1" s="78"/>
      <c r="D1" s="78"/>
      <c r="E1" s="116"/>
      <c r="F1" s="116"/>
    </row>
    <row r="2" spans="1:17" s="117" customFormat="1" ht="15">
      <c r="A2" s="78" t="s">
        <v>78</v>
      </c>
      <c r="B2" s="78"/>
      <c r="C2" s="78"/>
      <c r="D2" s="78"/>
      <c r="E2" s="116"/>
      <c r="F2" s="116"/>
    </row>
    <row r="3" spans="1:17" s="117" customFormat="1" ht="15">
      <c r="A3" s="32" t="s">
        <v>29</v>
      </c>
      <c r="B3" s="78"/>
      <c r="C3" s="78"/>
      <c r="D3" s="78"/>
      <c r="E3" s="116"/>
      <c r="F3" s="116"/>
    </row>
    <row r="4" spans="1:17" s="117" customFormat="1">
      <c r="A4" s="136" t="s">
        <v>79</v>
      </c>
      <c r="B4" s="137"/>
      <c r="C4" s="137"/>
      <c r="D4" s="137"/>
      <c r="E4" s="137"/>
      <c r="F4" s="137"/>
    </row>
    <row r="5" spans="1:17" s="117" customFormat="1" ht="33.75" customHeight="1">
      <c r="A5" s="32"/>
      <c r="B5" s="32"/>
      <c r="C5" s="32"/>
      <c r="D5" s="32"/>
      <c r="E5" s="116"/>
      <c r="F5" s="118"/>
      <c r="G5" s="138" t="s">
        <v>37</v>
      </c>
      <c r="H5" s="138"/>
      <c r="I5" s="138"/>
      <c r="J5" s="138"/>
      <c r="K5" s="119" t="s">
        <v>81</v>
      </c>
      <c r="L5" s="138" t="s">
        <v>37</v>
      </c>
      <c r="M5" s="138"/>
      <c r="N5" s="138"/>
      <c r="O5" s="138"/>
      <c r="P5" s="119" t="s">
        <v>81</v>
      </c>
      <c r="Q5" s="133" t="s">
        <v>37</v>
      </c>
    </row>
    <row r="6" spans="1:17" s="117" customFormat="1">
      <c r="A6" s="32"/>
      <c r="B6" s="32"/>
      <c r="C6" s="32"/>
      <c r="D6" s="32"/>
      <c r="E6" s="120"/>
      <c r="F6" s="120"/>
      <c r="G6" s="120" t="s">
        <v>23</v>
      </c>
      <c r="H6" s="120" t="s">
        <v>26</v>
      </c>
      <c r="I6" s="120" t="s">
        <v>27</v>
      </c>
      <c r="J6" s="120" t="s">
        <v>24</v>
      </c>
      <c r="K6" s="34" t="s">
        <v>24</v>
      </c>
      <c r="L6" s="120" t="s">
        <v>23</v>
      </c>
      <c r="M6" s="120" t="s">
        <v>26</v>
      </c>
      <c r="N6" s="120" t="s">
        <v>27</v>
      </c>
      <c r="O6" s="120" t="s">
        <v>24</v>
      </c>
      <c r="P6" s="34" t="s">
        <v>24</v>
      </c>
      <c r="Q6" s="120" t="s">
        <v>23</v>
      </c>
    </row>
    <row r="7" spans="1:17" s="117" customFormat="1">
      <c r="A7" s="32"/>
      <c r="B7" s="32"/>
      <c r="C7" s="32"/>
      <c r="D7" s="32"/>
      <c r="E7" s="29"/>
      <c r="F7" s="29"/>
      <c r="G7" s="29">
        <v>2018</v>
      </c>
      <c r="H7" s="29">
        <v>2018</v>
      </c>
      <c r="I7" s="29">
        <v>2018</v>
      </c>
      <c r="J7" s="29">
        <v>2018</v>
      </c>
      <c r="K7" s="30">
        <v>2018</v>
      </c>
      <c r="L7" s="29">
        <v>2019</v>
      </c>
      <c r="M7" s="29">
        <f>L7</f>
        <v>2019</v>
      </c>
      <c r="N7" s="29">
        <f>M7</f>
        <v>2019</v>
      </c>
      <c r="O7" s="29">
        <f>N7</f>
        <v>2019</v>
      </c>
      <c r="P7" s="30">
        <v>2019</v>
      </c>
      <c r="Q7" s="29">
        <v>2020</v>
      </c>
    </row>
    <row r="8" spans="1:17">
      <c r="A8" s="32"/>
      <c r="B8" s="32"/>
      <c r="C8" s="32"/>
      <c r="D8" s="32"/>
      <c r="E8" s="29"/>
      <c r="F8" s="29"/>
      <c r="G8" s="29"/>
      <c r="H8" s="29"/>
      <c r="I8" s="29"/>
      <c r="J8" s="29"/>
      <c r="K8" s="30"/>
      <c r="L8" s="29"/>
      <c r="M8" s="29"/>
      <c r="N8" s="29"/>
      <c r="O8" s="29"/>
      <c r="P8" s="30"/>
      <c r="Q8" s="29"/>
    </row>
    <row r="9" spans="1:17">
      <c r="A9" s="39" t="s">
        <v>80</v>
      </c>
      <c r="B9" s="39"/>
      <c r="G9" s="50"/>
      <c r="K9" s="49"/>
      <c r="L9" s="50"/>
      <c r="P9" s="49"/>
      <c r="Q9" s="50"/>
    </row>
    <row r="10" spans="1:17" s="112" customFormat="1">
      <c r="B10" s="115" t="s">
        <v>82</v>
      </c>
      <c r="G10" s="113">
        <v>1976157</v>
      </c>
      <c r="H10" s="113">
        <v>2049546</v>
      </c>
      <c r="I10" s="113">
        <v>2094850</v>
      </c>
      <c r="J10" s="113">
        <v>2160979</v>
      </c>
      <c r="K10" s="114">
        <f>SUM(G10:J10)</f>
        <v>8281532</v>
      </c>
      <c r="L10" s="113">
        <v>2256851</v>
      </c>
      <c r="M10" s="113">
        <v>2501199</v>
      </c>
      <c r="N10" s="113">
        <v>2621250</v>
      </c>
      <c r="O10" s="113">
        <v>2671908</v>
      </c>
      <c r="P10" s="114">
        <f>SUM(L10:O10)</f>
        <v>10051208</v>
      </c>
      <c r="Q10" s="113">
        <v>2702776</v>
      </c>
    </row>
    <row r="11" spans="1:17">
      <c r="A11" s="39"/>
      <c r="B11" s="47" t="s">
        <v>100</v>
      </c>
      <c r="G11" s="44">
        <v>2487</v>
      </c>
      <c r="H11" s="44">
        <v>961</v>
      </c>
      <c r="I11" s="44">
        <v>1140</v>
      </c>
      <c r="J11" s="44">
        <v>1747</v>
      </c>
      <c r="K11" s="42">
        <f>SUM(G11:J11)</f>
        <v>6335</v>
      </c>
      <c r="L11" s="44">
        <v>1876</v>
      </c>
      <c r="M11" s="44">
        <v>-132</v>
      </c>
      <c r="N11" s="44">
        <v>613</v>
      </c>
      <c r="O11" s="44">
        <v>548</v>
      </c>
      <c r="P11" s="42">
        <f>SUM(L11:O11)</f>
        <v>2905</v>
      </c>
      <c r="Q11" s="44">
        <v>2307</v>
      </c>
    </row>
    <row r="12" spans="1:17">
      <c r="A12" s="39"/>
      <c r="B12" s="47" t="s">
        <v>102</v>
      </c>
      <c r="G12" s="44">
        <v>60909</v>
      </c>
      <c r="H12" s="44">
        <v>61870</v>
      </c>
      <c r="I12" s="44">
        <v>63010</v>
      </c>
      <c r="J12" s="44">
        <v>64757</v>
      </c>
      <c r="K12" s="42">
        <f>J12</f>
        <v>64757</v>
      </c>
      <c r="L12" s="44">
        <v>66633</v>
      </c>
      <c r="M12" s="44">
        <v>66501</v>
      </c>
      <c r="N12" s="44">
        <v>67114</v>
      </c>
      <c r="O12" s="44">
        <v>67662</v>
      </c>
      <c r="P12" s="42">
        <f>O12</f>
        <v>67662</v>
      </c>
      <c r="Q12" s="44">
        <v>69969</v>
      </c>
    </row>
    <row r="13" spans="1:17">
      <c r="A13" s="39"/>
      <c r="B13" s="47" t="s">
        <v>103</v>
      </c>
      <c r="G13" s="44">
        <v>59666</v>
      </c>
      <c r="H13" s="44">
        <v>61390</v>
      </c>
      <c r="I13" s="44">
        <v>62440</v>
      </c>
      <c r="J13" s="44">
        <v>63884</v>
      </c>
      <c r="K13" s="42">
        <v>61845</v>
      </c>
      <c r="L13" s="44">
        <v>65695</v>
      </c>
      <c r="M13" s="44">
        <v>66567</v>
      </c>
      <c r="N13" s="44">
        <v>66808</v>
      </c>
      <c r="O13" s="44">
        <v>67388</v>
      </c>
      <c r="P13" s="42">
        <v>66615</v>
      </c>
      <c r="Q13" s="44">
        <v>68816</v>
      </c>
    </row>
    <row r="14" spans="1:17" s="112" customFormat="1">
      <c r="B14" s="115" t="s">
        <v>104</v>
      </c>
      <c r="G14" s="122">
        <v>11.04</v>
      </c>
      <c r="H14" s="122">
        <v>11.13</v>
      </c>
      <c r="I14" s="122">
        <v>11.18</v>
      </c>
      <c r="J14" s="122">
        <v>11.28</v>
      </c>
      <c r="K14" s="123">
        <v>11.16</v>
      </c>
      <c r="L14" s="122">
        <v>11.45</v>
      </c>
      <c r="M14" s="122">
        <v>12.52</v>
      </c>
      <c r="N14" s="122">
        <v>13.08</v>
      </c>
      <c r="O14" s="122">
        <v>13.22</v>
      </c>
      <c r="P14" s="123">
        <v>12.57</v>
      </c>
      <c r="Q14" s="122">
        <v>13.09</v>
      </c>
    </row>
    <row r="15" spans="1:17" s="112" customFormat="1">
      <c r="B15" s="115" t="s">
        <v>105</v>
      </c>
      <c r="G15" s="124">
        <v>0.12</v>
      </c>
      <c r="H15" s="124">
        <v>0.13</v>
      </c>
      <c r="I15" s="124">
        <v>0.13</v>
      </c>
      <c r="J15" s="124">
        <v>0.1</v>
      </c>
      <c r="K15" s="125">
        <v>0.12</v>
      </c>
      <c r="L15" s="124">
        <v>0.04</v>
      </c>
      <c r="M15" s="124">
        <v>0.12</v>
      </c>
      <c r="N15" s="124">
        <v>0.17</v>
      </c>
      <c r="O15" s="124">
        <v>0.17</v>
      </c>
      <c r="P15" s="125">
        <v>0.13</v>
      </c>
      <c r="Q15" s="124">
        <v>0.14000000000000001</v>
      </c>
    </row>
    <row r="16" spans="1:17" s="112" customFormat="1">
      <c r="B16" s="115" t="s">
        <v>106</v>
      </c>
      <c r="G16" s="124">
        <v>0.12</v>
      </c>
      <c r="H16" s="124">
        <v>0.13</v>
      </c>
      <c r="I16" s="124">
        <v>0.13</v>
      </c>
      <c r="J16" s="124">
        <v>0.1</v>
      </c>
      <c r="K16" s="125">
        <v>0.12</v>
      </c>
      <c r="L16" s="124">
        <v>0.04</v>
      </c>
      <c r="M16" s="124">
        <v>0.13</v>
      </c>
      <c r="N16" s="124">
        <v>0.17</v>
      </c>
      <c r="O16" s="124">
        <v>0.17</v>
      </c>
      <c r="P16" s="125">
        <v>0.13</v>
      </c>
      <c r="Q16" s="124">
        <v>0.14000000000000001</v>
      </c>
    </row>
    <row r="17" spans="1:17">
      <c r="G17" s="52"/>
      <c r="H17" s="52"/>
      <c r="I17" s="52"/>
      <c r="J17" s="52"/>
      <c r="K17" s="51"/>
      <c r="L17" s="52"/>
      <c r="M17" s="52"/>
      <c r="N17" s="52"/>
      <c r="O17" s="52"/>
      <c r="P17" s="51"/>
      <c r="Q17" s="52"/>
    </row>
    <row r="18" spans="1:17">
      <c r="A18" s="39" t="s">
        <v>83</v>
      </c>
      <c r="B18" s="39"/>
      <c r="G18" s="54"/>
      <c r="H18" s="54"/>
      <c r="I18" s="54"/>
      <c r="J18" s="54"/>
      <c r="K18" s="53"/>
      <c r="L18" s="54"/>
      <c r="M18" s="54"/>
      <c r="N18" s="54"/>
      <c r="O18" s="54"/>
      <c r="P18" s="53"/>
      <c r="Q18" s="54"/>
    </row>
    <row r="19" spans="1:17" s="112" customFormat="1">
      <c r="B19" s="115" t="s">
        <v>36</v>
      </c>
      <c r="G19" s="113">
        <v>886649</v>
      </c>
      <c r="H19" s="113">
        <v>975497</v>
      </c>
      <c r="I19" s="113">
        <v>1004749</v>
      </c>
      <c r="J19" s="113">
        <v>1096812</v>
      </c>
      <c r="K19" s="114">
        <f>SUM(G19:J19)</f>
        <v>3963707</v>
      </c>
      <c r="L19" s="113">
        <v>1233379</v>
      </c>
      <c r="M19" s="113">
        <v>1319087</v>
      </c>
      <c r="N19" s="113">
        <v>1428040</v>
      </c>
      <c r="O19" s="113">
        <v>1562561</v>
      </c>
      <c r="P19" s="114">
        <f>SUM(L19:O19)</f>
        <v>5543067</v>
      </c>
      <c r="Q19" s="113">
        <v>1723474</v>
      </c>
    </row>
    <row r="20" spans="1:17">
      <c r="A20" s="39"/>
      <c r="B20" s="47" t="s">
        <v>101</v>
      </c>
      <c r="D20" s="48"/>
      <c r="E20" s="48"/>
      <c r="G20" s="44">
        <v>3335</v>
      </c>
      <c r="H20" s="44">
        <v>1978</v>
      </c>
      <c r="I20" s="44">
        <v>2519</v>
      </c>
      <c r="J20" s="44">
        <v>3982</v>
      </c>
      <c r="K20" s="42">
        <f>SUM(G20:J20)</f>
        <v>11814</v>
      </c>
      <c r="L20" s="44">
        <v>4724</v>
      </c>
      <c r="M20" s="44">
        <v>1687</v>
      </c>
      <c r="N20" s="44">
        <v>3126</v>
      </c>
      <c r="O20" s="44">
        <v>4423</v>
      </c>
      <c r="P20" s="42">
        <f>SUM(L20:O20)</f>
        <v>13960</v>
      </c>
      <c r="Q20" s="44">
        <v>6956</v>
      </c>
    </row>
    <row r="21" spans="1:17">
      <c r="A21" s="39"/>
      <c r="B21" s="47" t="s">
        <v>102</v>
      </c>
      <c r="D21" s="48"/>
      <c r="E21" s="48"/>
      <c r="G21" s="44">
        <v>29339</v>
      </c>
      <c r="H21" s="44">
        <v>31317</v>
      </c>
      <c r="I21" s="44">
        <v>33836</v>
      </c>
      <c r="J21" s="44">
        <v>37818</v>
      </c>
      <c r="K21" s="42">
        <f>J21</f>
        <v>37818</v>
      </c>
      <c r="L21" s="44">
        <v>42542</v>
      </c>
      <c r="M21" s="44">
        <v>44229</v>
      </c>
      <c r="N21" s="44">
        <v>47355</v>
      </c>
      <c r="O21" s="44">
        <v>51778</v>
      </c>
      <c r="P21" s="42">
        <f>O21</f>
        <v>51778</v>
      </c>
      <c r="Q21" s="44">
        <v>58734</v>
      </c>
    </row>
    <row r="22" spans="1:17">
      <c r="A22" s="39"/>
      <c r="B22" s="47" t="s">
        <v>103</v>
      </c>
      <c r="D22" s="48"/>
      <c r="E22" s="48"/>
      <c r="G22" s="44">
        <v>27672</v>
      </c>
      <c r="H22" s="44">
        <v>30328</v>
      </c>
      <c r="I22" s="44">
        <v>32577</v>
      </c>
      <c r="J22" s="44">
        <v>35827</v>
      </c>
      <c r="K22" s="42">
        <v>31601</v>
      </c>
      <c r="L22" s="44">
        <v>40180</v>
      </c>
      <c r="M22" s="44">
        <v>43386</v>
      </c>
      <c r="N22" s="44">
        <v>45792</v>
      </c>
      <c r="O22" s="44">
        <v>49567</v>
      </c>
      <c r="P22" s="42">
        <v>44731</v>
      </c>
      <c r="Q22" s="44">
        <v>55256</v>
      </c>
    </row>
    <row r="23" spans="1:17" s="112" customFormat="1">
      <c r="B23" s="115" t="s">
        <v>104</v>
      </c>
      <c r="G23" s="122">
        <v>10.68</v>
      </c>
      <c r="H23" s="122">
        <v>10.72</v>
      </c>
      <c r="I23" s="122">
        <v>10.28</v>
      </c>
      <c r="J23" s="122">
        <v>10.199999999999999</v>
      </c>
      <c r="K23" s="123">
        <v>10.45</v>
      </c>
      <c r="L23" s="122">
        <v>10.23</v>
      </c>
      <c r="M23" s="122">
        <v>10.130000000000001</v>
      </c>
      <c r="N23" s="122">
        <v>10.4</v>
      </c>
      <c r="O23" s="122">
        <v>10.51</v>
      </c>
      <c r="P23" s="123">
        <v>10.33</v>
      </c>
      <c r="Q23" s="122">
        <v>10.4</v>
      </c>
    </row>
    <row r="24" spans="1:17" s="112" customFormat="1">
      <c r="B24" s="115" t="s">
        <v>105</v>
      </c>
      <c r="G24" s="124">
        <v>0.25</v>
      </c>
      <c r="H24" s="124">
        <v>0.23</v>
      </c>
      <c r="I24" s="124">
        <v>0.11</v>
      </c>
      <c r="J24" s="124">
        <v>0.03</v>
      </c>
      <c r="K24" s="125">
        <v>0.14000000000000001</v>
      </c>
      <c r="L24" s="124">
        <v>-0.04</v>
      </c>
      <c r="M24" s="124">
        <v>-0.06</v>
      </c>
      <c r="N24" s="124">
        <v>0.01</v>
      </c>
      <c r="O24" s="124">
        <v>0.03</v>
      </c>
      <c r="P24" s="125">
        <v>-0.01</v>
      </c>
      <c r="Q24" s="124">
        <v>0.02</v>
      </c>
    </row>
    <row r="25" spans="1:17" s="112" customFormat="1">
      <c r="B25" s="115" t="s">
        <v>106</v>
      </c>
      <c r="G25" s="124">
        <v>0.11</v>
      </c>
      <c r="H25" s="124">
        <v>0.11</v>
      </c>
      <c r="I25" s="124">
        <v>0.1</v>
      </c>
      <c r="J25" s="124">
        <v>0.06</v>
      </c>
      <c r="K25" s="125">
        <v>0.09</v>
      </c>
      <c r="L25" s="124">
        <v>0.02</v>
      </c>
      <c r="M25" s="124">
        <v>0.03</v>
      </c>
      <c r="N25" s="124">
        <v>0.06</v>
      </c>
      <c r="O25" s="124">
        <v>7.0000000000000007E-2</v>
      </c>
      <c r="P25" s="125">
        <v>0.04</v>
      </c>
      <c r="Q25" s="124">
        <v>0.04</v>
      </c>
    </row>
    <row r="26" spans="1:17" ht="12.75" customHeight="1">
      <c r="G26" s="43"/>
      <c r="H26" s="43"/>
      <c r="I26" s="43"/>
      <c r="J26" s="43"/>
      <c r="K26" s="46"/>
      <c r="L26" s="43"/>
      <c r="M26" s="43"/>
      <c r="N26" s="43"/>
      <c r="O26" s="43"/>
      <c r="P26" s="46"/>
      <c r="Q26" s="43"/>
    </row>
    <row r="27" spans="1:17">
      <c r="A27" s="39" t="s">
        <v>84</v>
      </c>
      <c r="B27" s="39"/>
      <c r="G27" s="54"/>
      <c r="H27" s="54"/>
      <c r="I27" s="54"/>
      <c r="J27" s="54"/>
      <c r="K27" s="53"/>
      <c r="L27" s="54"/>
      <c r="M27" s="54"/>
      <c r="N27" s="54"/>
      <c r="O27" s="54"/>
      <c r="P27" s="53"/>
      <c r="Q27" s="54"/>
    </row>
    <row r="28" spans="1:17" s="112" customFormat="1">
      <c r="B28" s="115" t="s">
        <v>36</v>
      </c>
      <c r="G28" s="113">
        <v>540182</v>
      </c>
      <c r="H28" s="113">
        <v>568071</v>
      </c>
      <c r="I28" s="113">
        <v>562307</v>
      </c>
      <c r="J28" s="113">
        <v>567137</v>
      </c>
      <c r="K28" s="114">
        <f>SUM(G28:J28)</f>
        <v>2237697</v>
      </c>
      <c r="L28" s="113">
        <v>630472</v>
      </c>
      <c r="M28" s="113">
        <v>677136</v>
      </c>
      <c r="N28" s="113">
        <v>741434</v>
      </c>
      <c r="O28" s="113">
        <v>746392</v>
      </c>
      <c r="P28" s="114">
        <f>SUM(L28:O28)</f>
        <v>2795434</v>
      </c>
      <c r="Q28" s="113">
        <v>793453</v>
      </c>
    </row>
    <row r="29" spans="1:17">
      <c r="A29" s="39"/>
      <c r="B29" s="47" t="s">
        <v>101</v>
      </c>
      <c r="D29" s="48"/>
      <c r="E29" s="48"/>
      <c r="G29" s="44">
        <v>1543</v>
      </c>
      <c r="H29" s="44">
        <v>1535</v>
      </c>
      <c r="I29" s="44">
        <v>1320</v>
      </c>
      <c r="J29" s="44">
        <v>1962</v>
      </c>
      <c r="K29" s="42">
        <f>SUM(G29:J29)</f>
        <v>6360</v>
      </c>
      <c r="L29" s="44">
        <v>1470</v>
      </c>
      <c r="M29" s="44">
        <v>343</v>
      </c>
      <c r="N29" s="44">
        <v>1490</v>
      </c>
      <c r="O29" s="44">
        <v>2037</v>
      </c>
      <c r="P29" s="42">
        <f>SUM(L29:O29)</f>
        <v>5340</v>
      </c>
      <c r="Q29" s="44">
        <v>2901</v>
      </c>
    </row>
    <row r="30" spans="1:17">
      <c r="A30" s="39"/>
      <c r="B30" s="47" t="s">
        <v>102</v>
      </c>
      <c r="D30" s="48"/>
      <c r="E30" s="48"/>
      <c r="G30" s="44">
        <v>21260</v>
      </c>
      <c r="H30" s="44">
        <v>22795</v>
      </c>
      <c r="I30" s="44">
        <v>24115</v>
      </c>
      <c r="J30" s="44">
        <v>26077</v>
      </c>
      <c r="K30" s="42">
        <f>J30</f>
        <v>26077</v>
      </c>
      <c r="L30" s="44">
        <v>27547</v>
      </c>
      <c r="M30" s="44">
        <v>27890</v>
      </c>
      <c r="N30" s="44">
        <v>29380</v>
      </c>
      <c r="O30" s="44">
        <v>31417</v>
      </c>
      <c r="P30" s="42">
        <f>O30</f>
        <v>31417</v>
      </c>
      <c r="Q30" s="44">
        <v>34318</v>
      </c>
    </row>
    <row r="31" spans="1:17">
      <c r="A31" s="39"/>
      <c r="B31" s="47" t="s">
        <v>103</v>
      </c>
      <c r="D31" s="48"/>
      <c r="E31" s="48"/>
      <c r="G31" s="44">
        <v>20489</v>
      </c>
      <c r="H31" s="44">
        <v>22028</v>
      </c>
      <c r="I31" s="44">
        <v>23455</v>
      </c>
      <c r="J31" s="44">
        <v>25096</v>
      </c>
      <c r="K31" s="42">
        <v>22767</v>
      </c>
      <c r="L31" s="44">
        <v>26812</v>
      </c>
      <c r="M31" s="44">
        <v>27719</v>
      </c>
      <c r="N31" s="44">
        <v>28635</v>
      </c>
      <c r="O31" s="44">
        <v>30399</v>
      </c>
      <c r="P31" s="42">
        <v>28391</v>
      </c>
      <c r="Q31" s="44">
        <v>32868</v>
      </c>
    </row>
    <row r="32" spans="1:17" s="112" customFormat="1">
      <c r="B32" s="115" t="s">
        <v>104</v>
      </c>
      <c r="G32" s="122">
        <v>8.7899999999999991</v>
      </c>
      <c r="H32" s="122">
        <v>8.6</v>
      </c>
      <c r="I32" s="122">
        <v>7.99</v>
      </c>
      <c r="J32" s="122">
        <v>7.53</v>
      </c>
      <c r="K32" s="123">
        <v>8.19</v>
      </c>
      <c r="L32" s="122">
        <v>7.84</v>
      </c>
      <c r="M32" s="122">
        <v>8.14</v>
      </c>
      <c r="N32" s="122">
        <v>8.6300000000000008</v>
      </c>
      <c r="O32" s="122">
        <v>8.18</v>
      </c>
      <c r="P32" s="123">
        <v>8.2100000000000009</v>
      </c>
      <c r="Q32" s="122">
        <v>8.0500000000000007</v>
      </c>
    </row>
    <row r="33" spans="1:18" s="112" customFormat="1">
      <c r="B33" s="115" t="s">
        <v>105</v>
      </c>
      <c r="G33" s="124">
        <v>0.18</v>
      </c>
      <c r="H33" s="124">
        <v>0.1</v>
      </c>
      <c r="I33" s="124">
        <v>-0.03</v>
      </c>
      <c r="J33" s="124">
        <v>-0.13</v>
      </c>
      <c r="K33" s="125">
        <v>0.01</v>
      </c>
      <c r="L33" s="124">
        <v>-0.11</v>
      </c>
      <c r="M33" s="124">
        <v>-0.05</v>
      </c>
      <c r="N33" s="124">
        <v>0.08</v>
      </c>
      <c r="O33" s="124">
        <v>0.09</v>
      </c>
      <c r="P33" s="125">
        <v>0</v>
      </c>
      <c r="Q33" s="124">
        <v>0.03</v>
      </c>
    </row>
    <row r="34" spans="1:18" s="112" customFormat="1">
      <c r="B34" s="115" t="s">
        <v>106</v>
      </c>
      <c r="G34" s="124">
        <v>0.18</v>
      </c>
      <c r="H34" s="124">
        <v>0.18</v>
      </c>
      <c r="I34" s="124">
        <v>0.14000000000000001</v>
      </c>
      <c r="J34" s="124">
        <v>0.06</v>
      </c>
      <c r="K34" s="125">
        <v>0.13</v>
      </c>
      <c r="L34" s="124">
        <v>7.0000000000000007E-2</v>
      </c>
      <c r="M34" s="124">
        <v>0.12</v>
      </c>
      <c r="N34" s="124">
        <v>0.17</v>
      </c>
      <c r="O34" s="124">
        <v>0.18</v>
      </c>
      <c r="P34" s="125">
        <v>0.13</v>
      </c>
      <c r="Q34" s="124">
        <v>0.12</v>
      </c>
    </row>
    <row r="35" spans="1:18">
      <c r="G35" s="52"/>
      <c r="H35" s="52"/>
      <c r="I35" s="52"/>
      <c r="J35" s="52"/>
      <c r="K35" s="51"/>
      <c r="L35" s="52"/>
      <c r="M35" s="52"/>
      <c r="N35" s="52"/>
      <c r="O35" s="52"/>
      <c r="P35" s="51"/>
      <c r="Q35" s="52"/>
    </row>
    <row r="36" spans="1:18">
      <c r="A36" s="39" t="s">
        <v>85</v>
      </c>
      <c r="B36" s="39"/>
      <c r="G36" s="54"/>
      <c r="H36" s="54"/>
      <c r="I36" s="54"/>
      <c r="J36" s="54"/>
      <c r="K36" s="53"/>
      <c r="L36" s="54"/>
      <c r="M36" s="54"/>
      <c r="N36" s="54"/>
      <c r="O36" s="54"/>
      <c r="P36" s="53"/>
      <c r="Q36" s="54"/>
    </row>
    <row r="37" spans="1:18" s="112" customFormat="1">
      <c r="B37" s="115" t="s">
        <v>36</v>
      </c>
      <c r="G37" s="113">
        <v>199117</v>
      </c>
      <c r="H37" s="113">
        <v>221252</v>
      </c>
      <c r="I37" s="113">
        <v>248691</v>
      </c>
      <c r="J37" s="113">
        <v>276756</v>
      </c>
      <c r="K37" s="114">
        <f>SUM(G37:J37)</f>
        <v>945816</v>
      </c>
      <c r="L37" s="113">
        <v>319602</v>
      </c>
      <c r="M37" s="113">
        <v>349494</v>
      </c>
      <c r="N37" s="113">
        <v>382304</v>
      </c>
      <c r="O37" s="113">
        <v>418121</v>
      </c>
      <c r="P37" s="114">
        <f>SUM(L37:O37)</f>
        <v>1469521</v>
      </c>
      <c r="Q37" s="113">
        <v>483660</v>
      </c>
    </row>
    <row r="38" spans="1:18">
      <c r="A38" s="39"/>
      <c r="B38" s="47" t="s">
        <v>101</v>
      </c>
      <c r="D38" s="48"/>
      <c r="E38" s="48"/>
      <c r="G38" s="44">
        <v>893</v>
      </c>
      <c r="H38" s="44">
        <v>978</v>
      </c>
      <c r="I38" s="44">
        <v>1089</v>
      </c>
      <c r="J38" s="44">
        <v>1146</v>
      </c>
      <c r="K38" s="42">
        <f>SUM(G38:J38)</f>
        <v>4106</v>
      </c>
      <c r="L38" s="44">
        <v>1534</v>
      </c>
      <c r="M38" s="44">
        <v>801</v>
      </c>
      <c r="N38" s="44">
        <v>1543</v>
      </c>
      <c r="O38" s="44">
        <v>1748</v>
      </c>
      <c r="P38" s="42">
        <f>SUM(L38:O38)</f>
        <v>5626</v>
      </c>
      <c r="Q38" s="44">
        <v>3602</v>
      </c>
    </row>
    <row r="39" spans="1:18">
      <c r="A39" s="39"/>
      <c r="B39" s="47" t="s">
        <v>102</v>
      </c>
      <c r="D39" s="48"/>
      <c r="E39" s="48"/>
      <c r="G39" s="44">
        <v>7394</v>
      </c>
      <c r="H39" s="44">
        <v>8372</v>
      </c>
      <c r="I39" s="44">
        <v>9461</v>
      </c>
      <c r="J39" s="44">
        <v>10607</v>
      </c>
      <c r="K39" s="42">
        <f>J39</f>
        <v>10607</v>
      </c>
      <c r="L39" s="44">
        <v>12141</v>
      </c>
      <c r="M39" s="44">
        <v>12942</v>
      </c>
      <c r="N39" s="44">
        <v>14485</v>
      </c>
      <c r="O39" s="44">
        <v>16233</v>
      </c>
      <c r="P39" s="42">
        <f>O39</f>
        <v>16233</v>
      </c>
      <c r="Q39" s="44">
        <v>19835</v>
      </c>
      <c r="R39" s="37" t="s">
        <v>77</v>
      </c>
    </row>
    <row r="40" spans="1:18">
      <c r="A40" s="39"/>
      <c r="B40" s="47" t="s">
        <v>103</v>
      </c>
      <c r="D40" s="48"/>
      <c r="E40" s="48"/>
      <c r="G40" s="44">
        <v>6948</v>
      </c>
      <c r="H40" s="44">
        <v>7883</v>
      </c>
      <c r="I40" s="44">
        <v>8917</v>
      </c>
      <c r="J40" s="44">
        <v>10034</v>
      </c>
      <c r="K40" s="42">
        <v>8446</v>
      </c>
      <c r="L40" s="44">
        <v>11374</v>
      </c>
      <c r="M40" s="44">
        <v>12542</v>
      </c>
      <c r="N40" s="44">
        <v>13714</v>
      </c>
      <c r="O40" s="44">
        <v>15359</v>
      </c>
      <c r="P40" s="42">
        <v>13247</v>
      </c>
      <c r="Q40" s="44">
        <v>18034</v>
      </c>
    </row>
    <row r="41" spans="1:18" s="112" customFormat="1">
      <c r="B41" s="115" t="s">
        <v>104</v>
      </c>
      <c r="G41" s="122">
        <v>9.5500000000000007</v>
      </c>
      <c r="H41" s="122">
        <v>9.36</v>
      </c>
      <c r="I41" s="122">
        <v>9.3000000000000007</v>
      </c>
      <c r="J41" s="122">
        <v>9.19</v>
      </c>
      <c r="K41" s="123">
        <v>9.33</v>
      </c>
      <c r="L41" s="122">
        <v>9.3699999999999992</v>
      </c>
      <c r="M41" s="122">
        <v>9.2899999999999991</v>
      </c>
      <c r="N41" s="122">
        <v>9.2899999999999991</v>
      </c>
      <c r="O41" s="122">
        <v>9.07</v>
      </c>
      <c r="P41" s="123">
        <v>9.24</v>
      </c>
      <c r="Q41" s="122">
        <v>8.94</v>
      </c>
    </row>
    <row r="42" spans="1:18" s="112" customFormat="1">
      <c r="B42" s="115" t="s">
        <v>105</v>
      </c>
      <c r="G42" s="124">
        <v>0.08</v>
      </c>
      <c r="H42" s="124">
        <v>0.06</v>
      </c>
      <c r="I42" s="124">
        <v>0.03</v>
      </c>
      <c r="J42" s="124">
        <v>-0.04</v>
      </c>
      <c r="K42" s="125">
        <v>0.02</v>
      </c>
      <c r="L42" s="124">
        <v>-0.02</v>
      </c>
      <c r="M42" s="124">
        <v>-0.01</v>
      </c>
      <c r="N42" s="124">
        <v>0</v>
      </c>
      <c r="O42" s="124">
        <v>-0.01</v>
      </c>
      <c r="P42" s="125">
        <v>-0.01</v>
      </c>
      <c r="Q42" s="124">
        <v>-0.05</v>
      </c>
    </row>
    <row r="43" spans="1:18" s="112" customFormat="1">
      <c r="B43" s="115" t="s">
        <v>106</v>
      </c>
      <c r="G43" s="124">
        <v>0.04</v>
      </c>
      <c r="H43" s="124">
        <v>0.03</v>
      </c>
      <c r="I43" s="124">
        <v>0.05</v>
      </c>
      <c r="J43" s="124">
        <v>0.02</v>
      </c>
      <c r="K43" s="125">
        <v>0.03</v>
      </c>
      <c r="L43" s="124">
        <v>0.03</v>
      </c>
      <c r="M43" s="124">
        <v>0.05</v>
      </c>
      <c r="N43" s="124">
        <v>0.03</v>
      </c>
      <c r="O43" s="124">
        <v>0</v>
      </c>
      <c r="P43" s="125">
        <v>0.03</v>
      </c>
      <c r="Q43" s="124">
        <v>-0.03</v>
      </c>
    </row>
    <row r="44" spans="1:18">
      <c r="B44" s="41"/>
      <c r="G44" s="52"/>
      <c r="H44" s="52"/>
      <c r="I44" s="52"/>
      <c r="J44" s="52"/>
      <c r="K44" s="126"/>
      <c r="L44" s="52"/>
      <c r="M44" s="52"/>
      <c r="N44" s="52"/>
      <c r="O44" s="52"/>
      <c r="P44" s="126"/>
      <c r="Q44" s="52"/>
    </row>
    <row r="45" spans="1:18" ht="25.5" customHeight="1">
      <c r="A45" s="39"/>
      <c r="F45" s="139" t="s">
        <v>94</v>
      </c>
      <c r="G45" s="139"/>
      <c r="H45" s="139"/>
      <c r="I45" s="139"/>
      <c r="J45" s="139"/>
      <c r="K45" s="139"/>
      <c r="L45" s="139"/>
      <c r="M45" s="139"/>
      <c r="N45" s="139"/>
      <c r="O45" s="139"/>
      <c r="P45" s="139"/>
      <c r="Q45" s="139"/>
    </row>
    <row r="46" spans="1:18" ht="26.25" customHeight="1">
      <c r="B46" s="41"/>
      <c r="F46" s="139" t="s">
        <v>99</v>
      </c>
      <c r="G46" s="139"/>
      <c r="H46" s="139"/>
      <c r="I46" s="139"/>
      <c r="J46" s="139"/>
      <c r="K46" s="139"/>
      <c r="L46" s="139"/>
      <c r="M46" s="139"/>
      <c r="N46" s="139"/>
      <c r="O46" s="139"/>
      <c r="P46" s="139"/>
      <c r="Q46" s="139"/>
    </row>
    <row r="47" spans="1:18">
      <c r="B47" s="41"/>
      <c r="G47" s="44"/>
      <c r="H47" s="44"/>
      <c r="I47" s="44"/>
      <c r="J47" s="44"/>
      <c r="K47" s="99"/>
      <c r="L47" s="44"/>
      <c r="M47" s="44"/>
      <c r="N47" s="44"/>
      <c r="O47" s="44"/>
      <c r="P47" s="127"/>
      <c r="Q47" s="44"/>
    </row>
    <row r="48" spans="1:18">
      <c r="B48" s="128"/>
      <c r="G48" s="44"/>
      <c r="H48" s="44"/>
      <c r="I48" s="44"/>
      <c r="J48" s="44"/>
      <c r="K48" s="99"/>
      <c r="L48" s="44"/>
      <c r="M48" s="44"/>
      <c r="N48" s="44"/>
      <c r="O48" s="44"/>
      <c r="P48" s="127"/>
      <c r="Q48" s="44"/>
    </row>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row r="162" s="117" customFormat="1"/>
    <row r="163" s="117" customFormat="1"/>
    <row r="164" s="117" customFormat="1"/>
    <row r="165" s="117" customFormat="1"/>
    <row r="166" s="117" customFormat="1"/>
    <row r="167" s="117" customFormat="1"/>
    <row r="168" s="117" customFormat="1"/>
    <row r="169" s="117" customFormat="1"/>
    <row r="170" s="117" customFormat="1"/>
    <row r="171" s="117" customFormat="1"/>
    <row r="172" s="117" customFormat="1"/>
    <row r="173" s="117" customFormat="1"/>
    <row r="174" s="117" customFormat="1"/>
    <row r="175" s="117" customFormat="1"/>
    <row r="176" s="117" customFormat="1"/>
    <row r="177" s="117" customFormat="1"/>
    <row r="178" s="117" customFormat="1"/>
  </sheetData>
  <mergeCells count="5">
    <mergeCell ref="A4:F4"/>
    <mergeCell ref="G5:J5"/>
    <mergeCell ref="L5:O5"/>
    <mergeCell ref="F45:Q45"/>
    <mergeCell ref="F46:Q46"/>
  </mergeCells>
  <pageMargins left="0.28000000000000003" right="0.23" top="0.23" bottom="0.17" header="0.17" footer="0.17"/>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Income Statement</vt:lpstr>
      <vt:lpstr>Balance Sheet</vt:lpstr>
      <vt:lpstr>Cashflow</vt:lpstr>
      <vt:lpstr>Regional Information</vt:lpstr>
      <vt:lpstr>'Balance Sheet'!Print_Area</vt:lpstr>
      <vt:lpstr>Cashflow!Print_Area</vt:lpstr>
      <vt:lpstr>'Income Statement'!Print_Area</vt:lpstr>
      <vt:lpstr>'Regional Information'!Print_Area</vt:lpstr>
    </vt:vector>
  </TitlesOfParts>
  <Company>Nasdaq Omx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Manuel</dc:creator>
  <cp:lastModifiedBy>Microsoft Office User</cp:lastModifiedBy>
  <cp:lastPrinted>2019-04-14T19:34:50Z</cp:lastPrinted>
  <dcterms:created xsi:type="dcterms:W3CDTF">2018-04-16T20:04:10Z</dcterms:created>
  <dcterms:modified xsi:type="dcterms:W3CDTF">2020-04-21T17:22:01Z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