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ph" sheetId="1" r:id="rId1"/>
    <sheet name="Cs-K Da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<sst xmlns="http://schemas.openxmlformats.org/spreadsheetml/2006/main" count="29" uniqueCount="19">
  <si>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 xml:space="preserve">l </t>
    </r>
    <r>
      <rPr>
        <sz val="12"/>
        <rFont val="Times New Roman"/>
        <family val="1"/>
      </rPr>
      <t>(nm)</t>
    </r>
  </si>
  <si>
    <r>
      <t>f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(Hz)</t>
    </r>
  </si>
  <si>
    <t>Data obtained from: http://www.usd.edu/phys/courses/phys431/notes/notes5g/photoelectric.html</t>
  </si>
  <si>
    <t>calculated values</t>
  </si>
  <si>
    <t>stopping pot.</t>
  </si>
  <si>
    <t>frequency</t>
  </si>
  <si>
    <t>wavelenght</t>
  </si>
  <si>
    <r>
      <t>E</t>
    </r>
    <r>
      <rPr>
        <b/>
        <i/>
        <vertAlign val="subscript"/>
        <sz val="12"/>
        <rFont val="Arial"/>
        <family val="2"/>
      </rPr>
      <t>stop</t>
    </r>
    <r>
      <rPr>
        <b/>
        <sz val="12"/>
        <rFont val="Times New Roman"/>
        <family val="1"/>
      </rPr>
      <t xml:space="preserve"> (mV)</t>
    </r>
  </si>
  <si>
    <r>
      <t>E</t>
    </r>
    <r>
      <rPr>
        <i/>
        <vertAlign val="subscript"/>
        <sz val="12"/>
        <rFont val="Arial"/>
        <family val="2"/>
      </rPr>
      <t>stop_calcd</t>
    </r>
    <r>
      <rPr>
        <sz val="12"/>
        <rFont val="Times New Roman"/>
        <family val="1"/>
      </rPr>
      <t xml:space="preserve"> (mV)</t>
    </r>
  </si>
  <si>
    <t>SLOPE</t>
  </si>
  <si>
    <t>See http://en.wikipedia.org/wiki/Planck's_constant</t>
  </si>
  <si>
    <t>Cesium</t>
  </si>
  <si>
    <t>eV·s</t>
  </si>
  <si>
    <t>Potassium</t>
  </si>
  <si>
    <t>Potassium extraction potential</t>
  </si>
  <si>
    <t>Cesium Extraction potential</t>
  </si>
  <si>
    <t>Cesium threshold frequency</t>
  </si>
  <si>
    <t>Potassium threshold frequency</t>
  </si>
  <si>
    <r>
      <t>Planck's Constant = 4,1335·10</t>
    </r>
    <r>
      <rPr>
        <i/>
        <vertAlign val="superscript"/>
        <sz val="10"/>
        <rFont val="Arial"/>
        <family val="2"/>
      </rPr>
      <t>-15</t>
    </r>
    <r>
      <rPr>
        <i/>
        <sz val="10"/>
        <rFont val="Arial"/>
        <family val="2"/>
      </rPr>
      <t xml:space="preserve"> eV·s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</si>
</sst>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00000"/>
    <numFmt numFmtId="168" formatCode="0.0000"/>
    <numFmt numFmtId="169" formatCode="0.0000E+00"/>
    <numFmt numFmtId="170" formatCode="0.000E+00"/>
    <numFmt numFmtId="171" formatCode="0.0E+00"/>
    <numFmt numFmtId="172" formatCode="0.00000E+00"/>
  </numFmts>
  <fonts count="17">
    <font>
      <sz val="10"/>
      <name val="Arial"/>
      <family val="0"/>
    </font>
    <font>
      <i/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Photoelectrons  from Cesium - Potassium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25"/>
          <c:w val="0.855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Cs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Data'!$C$4:$C$9</c:f>
              <c:numCache>
                <c:ptCount val="6"/>
                <c:pt idx="0">
                  <c:v>0</c:v>
                </c:pt>
                <c:pt idx="1">
                  <c:v>103.82</c:v>
                </c:pt>
                <c:pt idx="2">
                  <c:v>495.696</c:v>
                </c:pt>
                <c:pt idx="3">
                  <c:v>741</c:v>
                </c:pt>
                <c:pt idx="4">
                  <c:v>4306</c:v>
                </c:pt>
              </c:numCache>
            </c:numRef>
          </c:yVal>
          <c:smooth val="0"/>
        </c:ser>
        <c:ser>
          <c:idx val="1"/>
          <c:order val="1"/>
          <c:tx>
            <c:v>Cs fit.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Data'!$D$4:$D$9</c:f>
              <c:numCache>
                <c:ptCount val="6"/>
                <c:pt idx="0">
                  <c:v>-1894.2061863765916</c:v>
                </c:pt>
                <c:pt idx="1">
                  <c:v>105.85847237783673</c:v>
                </c:pt>
                <c:pt idx="2">
                  <c:v>490.4862913690731</c:v>
                </c:pt>
                <c:pt idx="3">
                  <c:v>744.1769804909522</c:v>
                </c:pt>
                <c:pt idx="4">
                  <c:v>4305.994255762138</c:v>
                </c:pt>
                <c:pt idx="5">
                  <c:v>4719.340951904718</c:v>
                </c:pt>
              </c:numCache>
            </c:numRef>
          </c:yVal>
          <c:smooth val="0"/>
        </c:ser>
        <c:ser>
          <c:idx val="2"/>
          <c:order val="2"/>
          <c:tx>
            <c:v>K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'Cs-K Data'!$B$22:$B$24</c:f>
              <c:numCache>
                <c:ptCount val="3"/>
                <c:pt idx="0">
                  <c:v>576923076923076.9</c:v>
                </c:pt>
                <c:pt idx="1">
                  <c:v>638297872340425.5</c:v>
                </c:pt>
                <c:pt idx="2">
                  <c:v>1500000000000000</c:v>
                </c:pt>
              </c:numCache>
            </c:numRef>
          </c:xVal>
          <c:yVal>
            <c:numRef>
              <c:f>'Cs-K Data'!$C$22:$C$24</c:f>
              <c:numCache>
                <c:ptCount val="3"/>
                <c:pt idx="0">
                  <c:v>187</c:v>
                </c:pt>
                <c:pt idx="1">
                  <c:v>441</c:v>
                </c:pt>
                <c:pt idx="2">
                  <c:v>4027.53</c:v>
                </c:pt>
              </c:numCache>
            </c:numRef>
          </c:yVal>
          <c:smooth val="0"/>
        </c:ser>
        <c:ser>
          <c:idx val="3"/>
          <c:order val="3"/>
          <c:tx>
            <c:v>K fit.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8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'Cs-K Data'!$B$21:$B$25</c:f>
              <c:numCache>
                <c:ptCount val="5"/>
                <c:pt idx="0">
                  <c:v>0</c:v>
                </c:pt>
                <c:pt idx="1">
                  <c:v>576923076923076.9</c:v>
                </c:pt>
                <c:pt idx="2">
                  <c:v>638297872340425.5</c:v>
                </c:pt>
                <c:pt idx="3">
                  <c:v>1500000000000000</c:v>
                </c:pt>
                <c:pt idx="4">
                  <c:v>1600000000000000</c:v>
                </c:pt>
              </c:numCache>
            </c:numRef>
          </c:xVal>
          <c:yVal>
            <c:numRef>
              <c:f>'Cs-K Data'!$D$21:$D$25</c:f>
              <c:numCache>
                <c:ptCount val="5"/>
                <c:pt idx="0">
                  <c:v>-2214.396500026396</c:v>
                </c:pt>
                <c:pt idx="1">
                  <c:v>186.3259977300313</c:v>
                </c:pt>
                <c:pt idx="2">
                  <c:v>441.7220081296514</c:v>
                </c:pt>
                <c:pt idx="3">
                  <c:v>4027.4819941403157</c:v>
                </c:pt>
                <c:pt idx="4">
                  <c:v>4443.6072270847635</c:v>
                </c:pt>
              </c:numCache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16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965694"/>
        <c:crossesAt val="-3000"/>
        <c:crossBetween val="midCat"/>
        <c:dispUnits/>
      </c:val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stopping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85077"/>
        <c:crosses val="autoZero"/>
        <c:crossBetween val="midCat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0.617</cdr:y>
    </cdr:from>
    <cdr:to>
      <cdr:x>0.8695</cdr:x>
      <cdr:y>0.61925</cdr:y>
    </cdr:to>
    <cdr:sp>
      <cdr:nvSpPr>
        <cdr:cNvPr id="1" name="Line 1"/>
        <cdr:cNvSpPr>
          <a:spLocks/>
        </cdr:cNvSpPr>
      </cdr:nvSpPr>
      <cdr:spPr>
        <a:xfrm flipV="1">
          <a:off x="771525" y="354330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0.5665</cdr:y>
    </cdr:from>
    <cdr:to>
      <cdr:x>0.288</cdr:x>
      <cdr:y>0.6035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3248025"/>
          <a:ext cx="173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extraction potential</a:t>
          </a:r>
        </a:p>
      </cdr:txBody>
    </cdr:sp>
  </cdr:relSizeAnchor>
  <cdr:relSizeAnchor xmlns:cdr="http://schemas.openxmlformats.org/drawingml/2006/chartDrawing">
    <cdr:from>
      <cdr:x>0.0845</cdr:x>
      <cdr:y>0.6035</cdr:y>
    </cdr:from>
    <cdr:to>
      <cdr:x>0.1455</cdr:x>
      <cdr:y>0.78775</cdr:y>
    </cdr:to>
    <cdr:sp>
      <cdr:nvSpPr>
        <cdr:cNvPr id="3" name="Line 3"/>
        <cdr:cNvSpPr>
          <a:spLocks/>
        </cdr:cNvSpPr>
      </cdr:nvSpPr>
      <cdr:spPr>
        <a:xfrm flipH="1">
          <a:off x="771525" y="3457575"/>
          <a:ext cx="561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0.07925</cdr:y>
    </cdr:from>
    <cdr:to>
      <cdr:x>0.80425</cdr:x>
      <cdr:y>0.11975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47675"/>
          <a:ext cx="543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from: http://www.usd.edu/phys/courses/phys431/notes/notes5g/photoelectric.html</a:t>
          </a:r>
        </a:p>
      </cdr:txBody>
    </cdr:sp>
  </cdr:relSizeAnchor>
  <cdr:relSizeAnchor xmlns:cdr="http://schemas.openxmlformats.org/drawingml/2006/chartDrawing">
    <cdr:from>
      <cdr:x>0.27075</cdr:x>
      <cdr:y>0.94425</cdr:y>
    </cdr:from>
    <cdr:to>
      <cdr:x>0.49275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5419725"/>
          <a:ext cx="2047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threshold frequency</a:t>
          </a:r>
        </a:p>
      </cdr:txBody>
    </cdr:sp>
  </cdr:relSizeAnchor>
  <cdr:relSizeAnchor xmlns:cdr="http://schemas.openxmlformats.org/drawingml/2006/chartDrawing">
    <cdr:from>
      <cdr:x>0.31375</cdr:x>
      <cdr:y>0.8905</cdr:y>
    </cdr:from>
    <cdr:to>
      <cdr:x>0.33475</cdr:x>
      <cdr:y>0.94425</cdr:y>
    </cdr:to>
    <cdr:sp>
      <cdr:nvSpPr>
        <cdr:cNvPr id="6" name="Line 6"/>
        <cdr:cNvSpPr>
          <a:spLocks/>
        </cdr:cNvSpPr>
      </cdr:nvSpPr>
      <cdr:spPr>
        <a:xfrm flipH="1" flipV="1">
          <a:off x="2895600" y="5105400"/>
          <a:ext cx="1905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0.61925</cdr:y>
    </cdr:from>
    <cdr:to>
      <cdr:x>0.31375</cdr:x>
      <cdr:y>0.88</cdr:y>
    </cdr:to>
    <cdr:sp>
      <cdr:nvSpPr>
        <cdr:cNvPr id="7" name="Line 7"/>
        <cdr:cNvSpPr>
          <a:spLocks/>
        </cdr:cNvSpPr>
      </cdr:nvSpPr>
      <cdr:spPr>
        <a:xfrm>
          <a:off x="2895600" y="3552825"/>
          <a:ext cx="0" cy="1495425"/>
        </a:xfrm>
        <a:prstGeom prst="line">
          <a:avLst/>
        </a:prstGeom>
        <a:noFill/>
        <a:ln w="25400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0.78775</cdr:y>
    </cdr:from>
    <cdr:to>
      <cdr:x>0.28175</cdr:x>
      <cdr:y>0.86775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452437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extraction 
potential</a:t>
          </a:r>
        </a:p>
      </cdr:txBody>
    </cdr:sp>
  </cdr:relSizeAnchor>
  <cdr:relSizeAnchor xmlns:cdr="http://schemas.openxmlformats.org/drawingml/2006/chartDrawing">
    <cdr:from>
      <cdr:x>0.0845</cdr:x>
      <cdr:y>0.821</cdr:y>
    </cdr:from>
    <cdr:to>
      <cdr:x>0.1815</cdr:x>
      <cdr:y>0.82775</cdr:y>
    </cdr:to>
    <cdr:sp>
      <cdr:nvSpPr>
        <cdr:cNvPr id="9" name="Line 9"/>
        <cdr:cNvSpPr>
          <a:spLocks/>
        </cdr:cNvSpPr>
      </cdr:nvSpPr>
      <cdr:spPr>
        <a:xfrm flipH="1" flipV="1">
          <a:off x="771525" y="47148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0.7675</cdr:y>
    </cdr:from>
    <cdr:to>
      <cdr:x>0.5985</cdr:x>
      <cdr:y>0.8045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467100" y="440055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threshold frequency</a:t>
          </a:r>
        </a:p>
      </cdr:txBody>
    </cdr:sp>
  </cdr:relSizeAnchor>
  <cdr:relSizeAnchor xmlns:cdr="http://schemas.openxmlformats.org/drawingml/2006/chartDrawing">
    <cdr:from>
      <cdr:x>0.348</cdr:x>
      <cdr:y>0.617</cdr:y>
    </cdr:from>
    <cdr:to>
      <cdr:x>0.348</cdr:x>
      <cdr:y>0.88</cdr:y>
    </cdr:to>
    <cdr:sp>
      <cdr:nvSpPr>
        <cdr:cNvPr id="11" name="Line 11"/>
        <cdr:cNvSpPr>
          <a:spLocks/>
        </cdr:cNvSpPr>
      </cdr:nvSpPr>
      <cdr:spPr>
        <a:xfrm>
          <a:off x="3209925" y="3543300"/>
          <a:ext cx="0" cy="1514475"/>
        </a:xfrm>
        <a:prstGeom prst="line">
          <a:avLst/>
        </a:prstGeom>
        <a:noFill/>
        <a:ln w="25400" cmpd="sng">
          <a:solidFill>
            <a:srgbClr val="0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0.8045</cdr:y>
    </cdr:from>
    <cdr:to>
      <cdr:x>0.402</cdr:x>
      <cdr:y>0.8905</cdr:y>
    </cdr:to>
    <cdr:sp>
      <cdr:nvSpPr>
        <cdr:cNvPr id="12" name="Line 12"/>
        <cdr:cNvSpPr>
          <a:spLocks/>
        </cdr:cNvSpPr>
      </cdr:nvSpPr>
      <cdr:spPr>
        <a:xfrm flipH="1">
          <a:off x="3209925" y="46196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0.5045</cdr:y>
    </cdr:from>
    <cdr:to>
      <cdr:x>0.6125</cdr:x>
      <cdr:y>0.5045</cdr:y>
    </cdr:to>
    <cdr:sp>
      <cdr:nvSpPr>
        <cdr:cNvPr id="13" name="Line 13"/>
        <cdr:cNvSpPr>
          <a:spLocks/>
        </cdr:cNvSpPr>
      </cdr:nvSpPr>
      <cdr:spPr>
        <a:xfrm>
          <a:off x="4286250" y="2895600"/>
          <a:ext cx="13620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0.4705</cdr:y>
    </cdr:from>
    <cdr:to>
      <cdr:x>0.52325</cdr:x>
      <cdr:y>0.5045</cdr:y>
    </cdr:to>
    <cdr:sp>
      <cdr:nvSpPr>
        <cdr:cNvPr id="14" name="AutoShape 15"/>
        <cdr:cNvSpPr>
          <a:spLocks/>
        </cdr:cNvSpPr>
      </cdr:nvSpPr>
      <cdr:spPr>
        <a:xfrm>
          <a:off x="4676775" y="2695575"/>
          <a:ext cx="152400" cy="200025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0.42125</cdr:y>
    </cdr:from>
    <cdr:to>
      <cdr:x>0.76025</cdr:x>
      <cdr:y>0.42125</cdr:y>
    </cdr:to>
    <cdr:sp>
      <cdr:nvSpPr>
        <cdr:cNvPr id="15" name="Line 16"/>
        <cdr:cNvSpPr>
          <a:spLocks/>
        </cdr:cNvSpPr>
      </cdr:nvSpPr>
      <cdr:spPr>
        <a:xfrm>
          <a:off x="5657850" y="2419350"/>
          <a:ext cx="1362075" cy="0"/>
        </a:xfrm>
        <a:prstGeom prst="line">
          <a:avLst/>
        </a:prstGeom>
        <a:noFill/>
        <a:ln w="12700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0.3875</cdr:y>
    </cdr:from>
    <cdr:to>
      <cdr:x>0.672</cdr:x>
      <cdr:y>0.42125</cdr:y>
    </cdr:to>
    <cdr:sp>
      <cdr:nvSpPr>
        <cdr:cNvPr id="16" name="AutoShape 17"/>
        <cdr:cNvSpPr>
          <a:spLocks/>
        </cdr:cNvSpPr>
      </cdr:nvSpPr>
      <cdr:spPr>
        <a:xfrm>
          <a:off x="6048375" y="2219325"/>
          <a:ext cx="152400" cy="190500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0.45225</cdr:y>
    </cdr:from>
    <cdr:to>
      <cdr:x>0.79275</cdr:x>
      <cdr:y>0.5665</cdr:y>
    </cdr:to>
    <cdr:sp>
      <cdr:nvSpPr>
        <cdr:cNvPr id="17" name="TextBox 18"/>
        <cdr:cNvSpPr txBox="1">
          <a:spLocks noChangeArrowheads="1"/>
        </cdr:cNvSpPr>
      </cdr:nvSpPr>
      <cdr:spPr>
        <a:xfrm>
          <a:off x="5972175" y="2590800"/>
          <a:ext cx="1343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Slope is independent 
of the metal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9.140625" defaultRowHeight="12.75"/>
  <cols>
    <col min="1" max="3" width="30.28125" style="0" customWidth="1"/>
    <col min="4" max="4" width="18.8515625" style="0" customWidth="1"/>
  </cols>
  <sheetData>
    <row r="1" spans="1:4" ht="20.25">
      <c r="A1" s="23" t="s">
        <v>11</v>
      </c>
      <c r="B1" s="23"/>
      <c r="C1" s="23"/>
      <c r="D1" s="23"/>
    </row>
    <row r="2" spans="1:4" ht="19.5">
      <c r="A2" s="2" t="s">
        <v>0</v>
      </c>
      <c r="B2" s="4" t="s">
        <v>1</v>
      </c>
      <c r="C2" s="4" t="s">
        <v>7</v>
      </c>
      <c r="D2" s="3" t="s">
        <v>8</v>
      </c>
    </row>
    <row r="3" spans="1:4" ht="13.5" thickBot="1">
      <c r="A3" s="1" t="s">
        <v>6</v>
      </c>
      <c r="B3" s="1" t="s">
        <v>5</v>
      </c>
      <c r="C3" s="1" t="s">
        <v>4</v>
      </c>
      <c r="D3" s="1" t="s">
        <v>3</v>
      </c>
    </row>
    <row r="4" spans="1:4" ht="12.75">
      <c r="A4" s="7"/>
      <c r="B4" s="8">
        <v>0</v>
      </c>
      <c r="C4" s="16" t="s">
        <v>15</v>
      </c>
      <c r="D4" s="9">
        <f aca="true" t="shared" si="0" ref="D4:D9">TREND(C$5:C$8,B$5:B$8,B4)</f>
        <v>-1894.2061863765916</v>
      </c>
    </row>
    <row r="5" spans="1:4" ht="12.75">
      <c r="A5" s="10">
        <v>620</v>
      </c>
      <c r="B5" s="5">
        <f>300000000/A5*1000000000</f>
        <v>483870967741935.44</v>
      </c>
      <c r="C5" s="5">
        <v>103.82</v>
      </c>
      <c r="D5" s="11">
        <f t="shared" si="0"/>
        <v>105.85847237783673</v>
      </c>
    </row>
    <row r="6" spans="1:4" ht="12.75">
      <c r="A6" s="10">
        <v>520</v>
      </c>
      <c r="B6" s="5">
        <f>300000000/A6*1000000000</f>
        <v>576923076923076.9</v>
      </c>
      <c r="C6" s="6">
        <v>495.696</v>
      </c>
      <c r="D6" s="11">
        <f t="shared" si="0"/>
        <v>490.4862913690731</v>
      </c>
    </row>
    <row r="7" spans="1:4" ht="12.75">
      <c r="A7" s="10">
        <v>470</v>
      </c>
      <c r="B7" s="5">
        <f>300000000/A7*1000000000</f>
        <v>638297872340425.5</v>
      </c>
      <c r="C7" s="5">
        <v>741</v>
      </c>
      <c r="D7" s="11">
        <f t="shared" si="0"/>
        <v>744.1769804909522</v>
      </c>
    </row>
    <row r="8" spans="1:4" ht="12.75">
      <c r="A8" s="10">
        <v>200</v>
      </c>
      <c r="B8" s="5">
        <f>300000000/A8*1000000000</f>
        <v>1500000000000000</v>
      </c>
      <c r="C8" s="5">
        <v>4306</v>
      </c>
      <c r="D8" s="11">
        <f t="shared" si="0"/>
        <v>4305.994255762138</v>
      </c>
    </row>
    <row r="9" spans="1:4" ht="13.5" thickBot="1">
      <c r="A9" s="12"/>
      <c r="B9" s="13">
        <v>1600000000000000</v>
      </c>
      <c r="C9" s="14"/>
      <c r="D9" s="15">
        <f t="shared" si="0"/>
        <v>4719.340951904718</v>
      </c>
    </row>
    <row r="11" spans="2:5" ht="12.75">
      <c r="B11" s="18">
        <f>TREND(B5:B8,C5:C8,C11)</f>
        <v>458262117451984.1</v>
      </c>
      <c r="C11" s="1">
        <v>0</v>
      </c>
      <c r="D11" s="20">
        <f>LINEST(D5:D8,B5:B8)/1000</f>
        <v>4.13346696142582E-15</v>
      </c>
      <c r="E11" t="s">
        <v>12</v>
      </c>
    </row>
    <row r="12" spans="2:4" ht="12.75">
      <c r="B12" s="19" t="s">
        <v>16</v>
      </c>
      <c r="D12" s="19" t="s">
        <v>9</v>
      </c>
    </row>
    <row r="13" ht="14.25">
      <c r="D13" s="21" t="s">
        <v>18</v>
      </c>
    </row>
    <row r="14" spans="1:4" ht="12.75">
      <c r="A14" s="22" t="s">
        <v>2</v>
      </c>
      <c r="B14" s="22"/>
      <c r="C14" s="22"/>
      <c r="D14" s="17" t="s">
        <v>10</v>
      </c>
    </row>
    <row r="18" spans="1:4" ht="20.25">
      <c r="A18" s="23" t="s">
        <v>13</v>
      </c>
      <c r="B18" s="23"/>
      <c r="C18" s="23"/>
      <c r="D18" s="23"/>
    </row>
    <row r="19" spans="1:4" ht="19.5">
      <c r="A19" s="2" t="s">
        <v>0</v>
      </c>
      <c r="B19" s="4" t="s">
        <v>1</v>
      </c>
      <c r="C19" s="4" t="s">
        <v>7</v>
      </c>
      <c r="D19" s="3" t="s">
        <v>8</v>
      </c>
    </row>
    <row r="20" spans="1:4" ht="13.5" thickBot="1">
      <c r="A20" s="1" t="s">
        <v>6</v>
      </c>
      <c r="B20" s="1" t="s">
        <v>5</v>
      </c>
      <c r="C20" s="1" t="s">
        <v>4</v>
      </c>
      <c r="D20" s="1" t="s">
        <v>3</v>
      </c>
    </row>
    <row r="21" spans="1:4" ht="12.75">
      <c r="A21" s="7"/>
      <c r="B21" s="8">
        <v>0</v>
      </c>
      <c r="C21" s="16" t="s">
        <v>14</v>
      </c>
      <c r="D21" s="9">
        <f>TREND(C$22:C$24,B$22:B$24,B21)</f>
        <v>-2214.396500026396</v>
      </c>
    </row>
    <row r="22" spans="1:4" ht="12.75">
      <c r="A22" s="10">
        <v>520</v>
      </c>
      <c r="B22" s="5">
        <f>300000000/A22*1000000000</f>
        <v>576923076923076.9</v>
      </c>
      <c r="C22" s="6">
        <v>187</v>
      </c>
      <c r="D22" s="11">
        <f>TREND(C$22:C$24,B$22:B$24,B22)</f>
        <v>186.3259977300313</v>
      </c>
    </row>
    <row r="23" spans="1:4" ht="12.75">
      <c r="A23" s="10">
        <v>470</v>
      </c>
      <c r="B23" s="5">
        <f>300000000/A23*1000000000</f>
        <v>638297872340425.5</v>
      </c>
      <c r="C23" s="5">
        <v>441</v>
      </c>
      <c r="D23" s="11">
        <f>TREND(C$22:C$24,B$22:B$24,B23)</f>
        <v>441.7220081296514</v>
      </c>
    </row>
    <row r="24" spans="1:4" ht="12.75">
      <c r="A24" s="10">
        <v>200</v>
      </c>
      <c r="B24" s="5">
        <f>300000000/A24*1000000000</f>
        <v>1500000000000000</v>
      </c>
      <c r="C24" s="5">
        <v>4027.53</v>
      </c>
      <c r="D24" s="11">
        <f>TREND(C$22:C$24,B$22:B$24,B24)</f>
        <v>4027.4819941403157</v>
      </c>
    </row>
    <row r="25" spans="1:4" ht="13.5" thickBot="1">
      <c r="A25" s="12"/>
      <c r="B25" s="13">
        <v>1600000000000000</v>
      </c>
      <c r="C25" s="14"/>
      <c r="D25" s="15">
        <f>TREND(C$22:C$24,B$22:B$24,B25)</f>
        <v>4443.6072270847635</v>
      </c>
    </row>
    <row r="27" spans="2:5" ht="12.75">
      <c r="B27" s="18">
        <f>TREND(B22:B24,C22:C24,C27)</f>
        <v>532146692678013.75</v>
      </c>
      <c r="C27" s="1">
        <v>0</v>
      </c>
      <c r="D27" s="20">
        <f>LINEST(D22:D24,B22:B24)/1000</f>
        <v>4.1612523294444746E-15</v>
      </c>
      <c r="E27" t="s">
        <v>12</v>
      </c>
    </row>
    <row r="28" spans="2:4" ht="12.75">
      <c r="B28" s="19" t="s">
        <v>17</v>
      </c>
      <c r="D28" s="19" t="s">
        <v>9</v>
      </c>
    </row>
  </sheetData>
  <mergeCells count="3">
    <mergeCell ref="A14:C14"/>
    <mergeCell ref="A1:D1"/>
    <mergeCell ref="A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ThinkDifferent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2006-05-08T14:09:00Z</dcterms:created>
  <dcterms:modified xsi:type="dcterms:W3CDTF">2006-05-08T17:07:22Z</dcterms:modified>
  <cp:category/>
  <cp:version/>
  <cp:contentType/>
  <cp:contentStatus/>
</cp:coreProperties>
</file>