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995" windowHeight="6150" activeTab="1"/>
  </bookViews>
  <sheets>
    <sheet name="Alfa Cronbach" sheetId="1" r:id="rId1"/>
    <sheet name="Dos mitad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<sst xmlns="http://schemas.openxmlformats.org/spreadsheetml/2006/main" count="100" uniqueCount="80">
  <si>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Items</t>
  </si>
  <si>
    <t>Gómez (2)</t>
  </si>
  <si>
    <t>Rodas (4)</t>
  </si>
  <si>
    <t>Saavedra (5)</t>
  </si>
  <si>
    <t>Tafur (6)</t>
  </si>
  <si>
    <t>Linares (3)</t>
  </si>
  <si>
    <t>Campos (1)</t>
  </si>
  <si>
    <t>Sujetos</t>
  </si>
  <si>
    <t>I</t>
  </si>
  <si>
    <t>II</t>
  </si>
  <si>
    <t>III</t>
  </si>
  <si>
    <t>Suma de Items</t>
  </si>
  <si>
    <t>Coeficiente de Alfa de Cronbach</t>
  </si>
  <si>
    <t>El número de ítems</t>
  </si>
  <si>
    <t>La Varianza de la suma de los Items</t>
  </si>
  <si>
    <t>K:</t>
  </si>
  <si>
    <r>
      <t>S</t>
    </r>
    <r>
      <rPr>
        <b/>
        <sz val="10"/>
        <rFont val="Arial"/>
        <family val="0"/>
      </rPr>
      <t xml:space="preserve"> Si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: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</si>
  <si>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:</t>
    </r>
  </si>
  <si>
    <t>a :</t>
  </si>
  <si>
    <t>-</t>
  </si>
  <si>
    <t>[</t>
  </si>
  <si>
    <t>]</t>
  </si>
  <si>
    <t>a =</t>
  </si>
  <si>
    <r>
      <t xml:space="preserve">Entre más cerca de 1 está </t>
    </r>
    <r>
      <rPr>
        <b/>
        <sz val="10"/>
        <rFont val="Symbol"/>
        <family val="1"/>
      </rPr>
      <t>a</t>
    </r>
    <r>
      <rPr>
        <sz val="10"/>
        <rFont val="Arial"/>
        <family val="0"/>
      </rPr>
      <t>, más alto es el grado de confiabilidad</t>
    </r>
  </si>
  <si>
    <t>CONFIABILIDAD:</t>
  </si>
  <si>
    <t>VARP</t>
  </si>
  <si>
    <t>COEFICIENTE ALFA DE CRONBACH</t>
  </si>
  <si>
    <t>respuesta del sujeto con respecto a los ítems del instrumento.</t>
  </si>
  <si>
    <t>Requiere de una sola aplicación del instrumento y se basa en la medición de la</t>
  </si>
  <si>
    <t>Sumatoria de las Varianzas de los Items</t>
  </si>
  <si>
    <t>Sumatoria de Varianzas de los Items</t>
  </si>
  <si>
    <t>Varianza de la suma de los Items</t>
  </si>
  <si>
    <r>
      <t>S</t>
    </r>
    <r>
      <rPr>
        <b/>
        <sz val="10"/>
        <rFont val="Arial"/>
        <family val="0"/>
      </rPr>
      <t>Si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:</t>
    </r>
  </si>
  <si>
    <t>(Varianza de la</t>
  </si>
  <si>
    <t>Población)</t>
  </si>
  <si>
    <t xml:space="preserve"> -Se puede definir como la estabilidad o consistencia de los resultados obtenidos</t>
  </si>
  <si>
    <t xml:space="preserve"> -Es decir, se refiere al grado en que la aplicación repetida del instrumento, al</t>
  </si>
  <si>
    <t xml:space="preserve">  mismo sujeto u objeto, produce iguales resultados</t>
  </si>
  <si>
    <t xml:space="preserve"> -Ejemplo, si un Test de Inteligencia Emocional se aplica hoy a un grupo de </t>
  </si>
  <si>
    <t xml:space="preserve">  profesores y proporciona ciertos datos; si se aplica un mes después y</t>
  </si>
  <si>
    <t xml:space="preserve">  tal prueba no es confiable</t>
  </si>
  <si>
    <t xml:space="preserve">  proporciona valores diferentes y de manera similar en mediciones subsecuentes,</t>
  </si>
  <si>
    <t>Muy Baja</t>
  </si>
  <si>
    <t>Baja</t>
  </si>
  <si>
    <t>Regular</t>
  </si>
  <si>
    <t>Aceptable</t>
  </si>
  <si>
    <t>Elevada</t>
  </si>
  <si>
    <t>CONFIABILIDAD</t>
  </si>
  <si>
    <t>C O N F I A B I L I D A D</t>
  </si>
  <si>
    <t>0% de confiabilidad en la</t>
  </si>
  <si>
    <t>medición (la medición está</t>
  </si>
  <si>
    <t>contaminada de error)</t>
  </si>
  <si>
    <t>100% de confiabi-</t>
  </si>
  <si>
    <t>lidad en la medi-</t>
  </si>
  <si>
    <t>ción (no hay error)</t>
  </si>
  <si>
    <t>A</t>
  </si>
  <si>
    <t>B</t>
  </si>
  <si>
    <t>AB</t>
  </si>
  <si>
    <t>A2</t>
  </si>
  <si>
    <t>B2</t>
  </si>
  <si>
    <t>S</t>
  </si>
  <si>
    <r>
      <t>n (</t>
    </r>
    <r>
      <rPr>
        <sz val="10"/>
        <rFont val="Symbol"/>
        <family val="1"/>
      </rPr>
      <t>S</t>
    </r>
    <r>
      <rPr>
        <sz val="10"/>
        <rFont val="Arial"/>
        <family val="0"/>
      </rPr>
      <t>AB)</t>
    </r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</si>
  <si>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A) (</t>
    </r>
    <r>
      <rPr>
        <sz val="10"/>
        <rFont val="Symbol"/>
        <family val="1"/>
      </rPr>
      <t>S</t>
    </r>
    <r>
      <rPr>
        <sz val="10"/>
        <rFont val="Arial"/>
        <family val="0"/>
      </rPr>
      <t>B)</t>
    </r>
  </si>
  <si>
    <t>n</t>
  </si>
  <si>
    <t>Numerador</t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</si>
  <si>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A)</t>
    </r>
    <r>
      <rPr>
        <vertAlign val="superscript"/>
        <sz val="10"/>
        <rFont val="Arial"/>
        <family val="2"/>
      </rPr>
      <t>2</t>
    </r>
  </si>
  <si>
    <r>
      <t>n (</t>
    </r>
    <r>
      <rPr>
        <sz val="10"/>
        <rFont val="Symbol"/>
        <family val="1"/>
      </rPr>
      <t>S</t>
    </r>
    <r>
      <rPr>
        <sz val="10"/>
        <rFont val="Arial"/>
        <family val="0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</si>
  <si>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 (</t>
    </r>
    <r>
      <rPr>
        <sz val="10"/>
        <rFont val="Symbol"/>
        <family val="1"/>
      </rPr>
      <t>S</t>
    </r>
    <r>
      <rPr>
        <sz val="10"/>
        <rFont val="Arial"/>
        <family val="0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- (</t>
    </r>
    <r>
      <rPr>
        <sz val="10"/>
        <rFont val="Symbol"/>
        <family val="1"/>
      </rPr>
      <t>S</t>
    </r>
    <r>
      <rPr>
        <sz val="10"/>
        <rFont val="Arial"/>
        <family val="2"/>
      </rPr>
      <t>A)</t>
    </r>
    <r>
      <rPr>
        <vertAlign val="superscript"/>
        <sz val="10"/>
        <rFont val="Arial"/>
        <family val="2"/>
      </rPr>
      <t>2</t>
    </r>
  </si>
  <si>
    <r>
      <t>n (</t>
    </r>
    <r>
      <rPr>
        <sz val="10"/>
        <rFont val="Symbol"/>
        <family val="1"/>
      </rPr>
      <t>SB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</si>
  <si>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</t>
    </r>
    <r>
      <rPr>
        <sz val="10"/>
        <rFont val="Symbol"/>
        <family val="1"/>
      </rPr>
      <t>SB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</si>
  <si>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n (</t>
    </r>
    <r>
      <rPr>
        <sz val="10"/>
        <rFont val="Symbol"/>
        <family val="1"/>
      </rPr>
      <t>SB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- (</t>
    </r>
    <r>
      <rPr>
        <sz val="10"/>
        <rFont val="Symbol"/>
        <family val="1"/>
      </rPr>
      <t>SB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</si>
  <si>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Producto</t>
  </si>
  <si>
    <t>Raíz Cuadrada</t>
  </si>
  <si>
    <t>Indice de correlación de Pearson ( r ) :</t>
  </si>
  <si>
    <t>Corrección según Spearman-Brown  ( R ) :</t>
  </si>
  <si>
    <t>2r / (1+r)</t>
  </si>
  <si>
    <t>Procedimiento de dos mitades (divisón de items en pares e impares)</t>
  </si>
  <si>
    <t>1° Se calcula el Índice de Correlación (Pearson)</t>
  </si>
  <si>
    <t>2° Corrección de r con la ecuación de Spearman - Brown</t>
  </si>
  <si>
    <r>
      <t xml:space="preserve">Entre más cerca  de  1 está 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>, más alto es el grado de confiabilidad</t>
    </r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</si>
</sst>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0.000"/>
    <numFmt numFmtId="166" formatCode="0.000000000"/>
    <numFmt numFmtId="167" formatCode="0.0000000000"/>
    <numFmt numFmtId="168" formatCode="0.00000000000"/>
    <numFmt numFmtId="169" formatCode="0.000000000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12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1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32</xdr:row>
      <xdr:rowOff>0</xdr:rowOff>
    </xdr:from>
    <xdr:to>
      <xdr:col>2</xdr:col>
      <xdr:colOff>19050</xdr:colOff>
      <xdr:row>32</xdr:row>
      <xdr:rowOff>9525</xdr:rowOff>
    </xdr:to>
    <xdr:sp>
      <xdr:nvSpPr>
        <xdr:cNvPr id="1" name="Line 4"/>
        <xdr:cNvSpPr>
          <a:spLocks/>
        </xdr:cNvSpPr>
      </xdr:nvSpPr>
      <xdr:spPr>
        <a:xfrm>
          <a:off x="1885950" y="5553075"/>
          <a:ext cx="19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38100</xdr:rowOff>
    </xdr:from>
    <xdr:to>
      <xdr:col>7</xdr:col>
      <xdr:colOff>9525</xdr:colOff>
      <xdr:row>48</xdr:row>
      <xdr:rowOff>57150</xdr:rowOff>
    </xdr:to>
    <xdr:sp>
      <xdr:nvSpPr>
        <xdr:cNvPr id="2" name="Line 5"/>
        <xdr:cNvSpPr>
          <a:spLocks/>
        </xdr:cNvSpPr>
      </xdr:nvSpPr>
      <xdr:spPr>
        <a:xfrm>
          <a:off x="762000" y="8201025"/>
          <a:ext cx="45910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24</xdr:row>
      <xdr:rowOff>0</xdr:rowOff>
    </xdr:from>
    <xdr:to>
      <xdr:col>1</xdr:col>
      <xdr:colOff>19050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>
          <a:off x="1123950" y="4057650"/>
          <a:ext cx="19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42">
      <selection activeCell="B36" sqref="B36"/>
    </sheetView>
  </sheetViews>
  <sheetFormatPr defaultColWidth="11.421875" defaultRowHeight="12.75"/>
  <cols>
    <col min="2" max="2" width="16.8515625" style="0" customWidth="1"/>
    <col min="3" max="3" width="9.28125" style="0" customWidth="1"/>
    <col min="4" max="4" width="7.8515625" style="0" customWidth="1"/>
    <col min="5" max="5" width="6.57421875" style="0" bestFit="1" customWidth="1"/>
    <col min="6" max="6" width="12.57421875" style="0" customWidth="1"/>
    <col min="7" max="7" width="15.57421875" style="0" customWidth="1"/>
  </cols>
  <sheetData>
    <row r="1" ht="12.75">
      <c r="B1" s="1" t="s">
        <v>26</v>
      </c>
    </row>
    <row r="2" spans="2:6" ht="12.75">
      <c r="B2" s="26" t="s">
        <v>28</v>
      </c>
      <c r="C2" s="26"/>
      <c r="D2" s="26"/>
      <c r="E2" s="26"/>
      <c r="F2" s="26"/>
    </row>
    <row r="3" spans="2:6" ht="12.75">
      <c r="B3" s="26" t="s">
        <v>27</v>
      </c>
      <c r="C3" s="26"/>
      <c r="D3" s="26"/>
      <c r="E3" s="26"/>
      <c r="F3" s="26"/>
    </row>
    <row r="5" spans="4:5" ht="12.75">
      <c r="D5" s="24" t="s">
        <v>15</v>
      </c>
      <c r="E5" t="s">
        <v>13</v>
      </c>
    </row>
    <row r="6" spans="4:5" ht="14.25">
      <c r="D6" s="25" t="s">
        <v>32</v>
      </c>
      <c r="E6" t="s">
        <v>30</v>
      </c>
    </row>
    <row r="7" spans="4:5" ht="15.75">
      <c r="D7" s="24" t="s">
        <v>17</v>
      </c>
      <c r="E7" t="s">
        <v>31</v>
      </c>
    </row>
    <row r="8" spans="4:5" ht="15.75">
      <c r="D8" s="23" t="s">
        <v>18</v>
      </c>
      <c r="E8" t="s">
        <v>12</v>
      </c>
    </row>
    <row r="11" spans="2:7" ht="12.75">
      <c r="B11" s="10" t="s">
        <v>0</v>
      </c>
      <c r="C11" s="5" t="s">
        <v>8</v>
      </c>
      <c r="D11" s="2" t="s">
        <v>9</v>
      </c>
      <c r="E11" s="5" t="s">
        <v>10</v>
      </c>
      <c r="F11" s="19"/>
      <c r="G11" s="20" t="s">
        <v>11</v>
      </c>
    </row>
    <row r="12" spans="2:7" ht="12.75">
      <c r="B12" s="3" t="s">
        <v>7</v>
      </c>
      <c r="C12" s="6"/>
      <c r="D12" s="4"/>
      <c r="E12" s="7"/>
      <c r="F12" s="16"/>
      <c r="G12" s="21"/>
    </row>
    <row r="13" spans="2:7" ht="12.75">
      <c r="B13" s="8" t="s">
        <v>6</v>
      </c>
      <c r="C13" s="9">
        <v>3</v>
      </c>
      <c r="D13" s="9">
        <v>5</v>
      </c>
      <c r="E13" s="9">
        <v>5</v>
      </c>
      <c r="F13" s="16"/>
      <c r="G13" s="9">
        <f aca="true" t="shared" si="0" ref="G13:G18">SUM(C13:E13)</f>
        <v>13</v>
      </c>
    </row>
    <row r="14" spans="2:7" ht="12.75">
      <c r="B14" s="8" t="s">
        <v>1</v>
      </c>
      <c r="C14" s="9">
        <v>5</v>
      </c>
      <c r="D14" s="9">
        <v>4</v>
      </c>
      <c r="E14" s="9">
        <v>5</v>
      </c>
      <c r="F14" s="16"/>
      <c r="G14" s="9">
        <f t="shared" si="0"/>
        <v>14</v>
      </c>
    </row>
    <row r="15" spans="2:7" ht="12.75">
      <c r="B15" s="8" t="s">
        <v>5</v>
      </c>
      <c r="C15" s="9">
        <v>4</v>
      </c>
      <c r="D15" s="9">
        <v>4</v>
      </c>
      <c r="E15" s="9">
        <v>5</v>
      </c>
      <c r="F15" s="16"/>
      <c r="G15" s="9">
        <f t="shared" si="0"/>
        <v>13</v>
      </c>
    </row>
    <row r="16" spans="2:7" ht="12.75">
      <c r="B16" s="8" t="s">
        <v>2</v>
      </c>
      <c r="C16" s="9">
        <v>4</v>
      </c>
      <c r="D16" s="9">
        <v>5</v>
      </c>
      <c r="E16" s="9">
        <v>3</v>
      </c>
      <c r="F16" s="16"/>
      <c r="G16" s="9">
        <f t="shared" si="0"/>
        <v>12</v>
      </c>
    </row>
    <row r="17" spans="2:7" ht="12.75">
      <c r="B17" s="8" t="s">
        <v>3</v>
      </c>
      <c r="C17" s="9">
        <v>1</v>
      </c>
      <c r="D17" s="9">
        <v>2</v>
      </c>
      <c r="E17" s="9">
        <v>2</v>
      </c>
      <c r="F17" s="16"/>
      <c r="G17" s="9">
        <f t="shared" si="0"/>
        <v>5</v>
      </c>
    </row>
    <row r="18" spans="2:7" ht="12.75">
      <c r="B18" s="8" t="s">
        <v>4</v>
      </c>
      <c r="C18" s="9">
        <v>4</v>
      </c>
      <c r="D18" s="9">
        <v>3</v>
      </c>
      <c r="E18" s="9">
        <v>3</v>
      </c>
      <c r="F18" s="16"/>
      <c r="G18" s="9">
        <f t="shared" si="0"/>
        <v>10</v>
      </c>
    </row>
    <row r="19" spans="2:7" ht="13.5" thickBot="1">
      <c r="B19" s="11"/>
      <c r="C19" s="13"/>
      <c r="D19" s="13"/>
      <c r="E19" s="13"/>
      <c r="F19" s="1"/>
      <c r="G19" s="13"/>
    </row>
    <row r="20" spans="2:7" ht="15.75" thickBot="1">
      <c r="B20" s="28" t="s">
        <v>25</v>
      </c>
      <c r="C20" s="22">
        <f>VARP(C13:C18)</f>
        <v>1.5833333333333333</v>
      </c>
      <c r="D20" s="18">
        <f>VARP(D13:D18)</f>
        <v>1.1388888888888882</v>
      </c>
      <c r="E20" s="18">
        <f>VARP(E13:E18)</f>
        <v>1.4722222222222214</v>
      </c>
      <c r="F20" s="24" t="s">
        <v>17</v>
      </c>
      <c r="G20" s="18">
        <f>VARP(G13:G18)</f>
        <v>9.138888888888895</v>
      </c>
    </row>
    <row r="21" ht="13.5" thickBot="1">
      <c r="B21" s="28" t="s">
        <v>33</v>
      </c>
    </row>
    <row r="22" spans="2:5" ht="15" thickBot="1">
      <c r="B22" s="15" t="s">
        <v>34</v>
      </c>
      <c r="D22" s="25" t="s">
        <v>16</v>
      </c>
      <c r="E22" s="18">
        <f>C20+D20+E20</f>
        <v>4.194444444444443</v>
      </c>
    </row>
    <row r="23" ht="13.5" thickBot="1">
      <c r="B23" s="14"/>
    </row>
    <row r="24" spans="2:7" ht="13.5" thickBot="1">
      <c r="B24" s="24" t="s">
        <v>15</v>
      </c>
      <c r="C24" t="s">
        <v>13</v>
      </c>
      <c r="G24" s="30">
        <v>3</v>
      </c>
    </row>
    <row r="25" spans="2:7" ht="15" thickBot="1">
      <c r="B25" s="25" t="s">
        <v>16</v>
      </c>
      <c r="C25" t="s">
        <v>29</v>
      </c>
      <c r="G25" s="29">
        <f>E22</f>
        <v>4.194444444444443</v>
      </c>
    </row>
    <row r="26" spans="2:7" ht="15.75" thickBot="1">
      <c r="B26" s="24" t="s">
        <v>17</v>
      </c>
      <c r="C26" t="s">
        <v>14</v>
      </c>
      <c r="G26" s="29">
        <f>G20</f>
        <v>9.138888888888895</v>
      </c>
    </row>
    <row r="27" spans="2:3" ht="15.75">
      <c r="B27" s="23" t="s">
        <v>18</v>
      </c>
      <c r="C27" t="s">
        <v>12</v>
      </c>
    </row>
    <row r="32" spans="2:7" ht="18">
      <c r="B32" s="24">
        <f>G24</f>
        <v>3</v>
      </c>
      <c r="C32" s="24" t="s">
        <v>20</v>
      </c>
      <c r="D32" s="12">
        <v>1</v>
      </c>
      <c r="E32" s="27" t="s">
        <v>19</v>
      </c>
      <c r="F32" s="13">
        <f>G25/G26</f>
        <v>0.4589665653495436</v>
      </c>
      <c r="G32" s="1" t="s">
        <v>21</v>
      </c>
    </row>
    <row r="33" spans="2:4" ht="12.75">
      <c r="B33" s="24">
        <f>G24-1</f>
        <v>2</v>
      </c>
      <c r="C33" s="24"/>
      <c r="D33" s="1"/>
    </row>
    <row r="34" spans="2:5" ht="13.5" thickBot="1">
      <c r="B34" s="24">
        <f>B32/B33</f>
        <v>1.5</v>
      </c>
      <c r="C34" s="24" t="s">
        <v>20</v>
      </c>
      <c r="D34" s="13">
        <f>D32-F32</f>
        <v>0.5410334346504564</v>
      </c>
      <c r="E34" s="1" t="s">
        <v>21</v>
      </c>
    </row>
    <row r="35" spans="2:3" ht="13.5" thickBot="1">
      <c r="B35" s="25" t="s">
        <v>22</v>
      </c>
      <c r="C35" s="18">
        <f>B34*D34</f>
        <v>0.8115501519756846</v>
      </c>
    </row>
    <row r="36" ht="12.75">
      <c r="B36" t="s">
        <v>23</v>
      </c>
    </row>
    <row r="37" ht="12.75">
      <c r="B37" s="24" t="s">
        <v>24</v>
      </c>
    </row>
    <row r="38" ht="12.75">
      <c r="B38" t="s">
        <v>35</v>
      </c>
    </row>
    <row r="39" ht="12.75">
      <c r="B39" t="s">
        <v>36</v>
      </c>
    </row>
    <row r="40" ht="12.75">
      <c r="B40" t="s">
        <v>37</v>
      </c>
    </row>
    <row r="41" ht="12.75">
      <c r="B41" t="s">
        <v>38</v>
      </c>
    </row>
    <row r="42" ht="12.75">
      <c r="B42" t="s">
        <v>39</v>
      </c>
    </row>
    <row r="43" ht="12.75">
      <c r="B43" t="s">
        <v>41</v>
      </c>
    </row>
    <row r="44" ht="12.75">
      <c r="B44" t="s">
        <v>40</v>
      </c>
    </row>
    <row r="46" spans="2:7" ht="12.75">
      <c r="B46" s="37" t="s">
        <v>48</v>
      </c>
      <c r="C46" s="37"/>
      <c r="D46" s="37"/>
      <c r="E46" s="37"/>
      <c r="F46" s="37"/>
      <c r="G46" s="37"/>
    </row>
    <row r="47" spans="2:7" ht="12.75">
      <c r="B47" s="32"/>
      <c r="C47" s="32"/>
      <c r="D47" s="32"/>
      <c r="E47" s="32"/>
      <c r="F47" s="32"/>
      <c r="G47" s="32"/>
    </row>
    <row r="48" spans="2:7" ht="12.75">
      <c r="B48" s="33" t="s">
        <v>42</v>
      </c>
      <c r="C48" s="34" t="s">
        <v>43</v>
      </c>
      <c r="D48" s="33" t="s">
        <v>44</v>
      </c>
      <c r="E48" s="33"/>
      <c r="F48" s="35" t="s">
        <v>45</v>
      </c>
      <c r="G48" s="35" t="s">
        <v>46</v>
      </c>
    </row>
    <row r="49" spans="2:7" ht="12.75">
      <c r="B49" s="17"/>
      <c r="C49" s="17"/>
      <c r="D49" s="17"/>
      <c r="E49" s="17"/>
      <c r="F49" s="17"/>
      <c r="G49" s="17"/>
    </row>
    <row r="50" spans="2:7" ht="12.75">
      <c r="B50" s="36">
        <v>0</v>
      </c>
      <c r="G50" s="1">
        <v>1</v>
      </c>
    </row>
    <row r="51" spans="2:7" ht="12.75">
      <c r="B51" t="s">
        <v>49</v>
      </c>
      <c r="G51" t="s">
        <v>52</v>
      </c>
    </row>
    <row r="52" spans="2:7" ht="12.75">
      <c r="B52" t="s">
        <v>50</v>
      </c>
      <c r="G52" t="s">
        <v>53</v>
      </c>
    </row>
    <row r="53" spans="2:7" ht="12.75">
      <c r="B53" t="s">
        <v>51</v>
      </c>
      <c r="G53" t="s">
        <v>54</v>
      </c>
    </row>
  </sheetData>
  <mergeCells count="1">
    <mergeCell ref="B46:G46"/>
  </mergeCells>
  <printOptions/>
  <pageMargins left="0.7874015748031497" right="0.7874015748031497" top="0.984251968503937" bottom="0.984251968503937" header="0" footer="0"/>
  <pageSetup horizontalDpi="600" verticalDpi="600" orientation="portrait" paperSize="9" r:id="rId5"/>
  <headerFooter alignWithMargins="0">
    <oddFooter>&amp;LSeminario de Investigación I&amp;CDr. Antonio Alva &amp;Raalva1959@yahoo.es</oddFooter>
  </headerFooter>
  <drawing r:id="rId4"/>
  <legacyDrawing r:id="rId3"/>
  <oleObjects>
    <oleObject progId="Equation.3" shapeId="74031" r:id="rId1"/>
    <oleObject progId="Equation.3" shapeId="1215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J19" sqref="J19"/>
    </sheetView>
  </sheetViews>
  <sheetFormatPr defaultColWidth="11.421875" defaultRowHeight="12.75"/>
  <cols>
    <col min="1" max="1" width="16.8515625" style="0" customWidth="1"/>
    <col min="2" max="2" width="9.28125" style="0" customWidth="1"/>
    <col min="3" max="3" width="10.57421875" style="0" customWidth="1"/>
    <col min="4" max="4" width="14.7109375" style="0" customWidth="1"/>
    <col min="5" max="8" width="5.7109375" style="0" customWidth="1"/>
  </cols>
  <sheetData>
    <row r="1" ht="12.75">
      <c r="A1" s="1" t="s">
        <v>47</v>
      </c>
    </row>
    <row r="2" spans="1:5" ht="12.75">
      <c r="A2" s="26" t="s">
        <v>76</v>
      </c>
      <c r="B2" s="26"/>
      <c r="C2" s="26"/>
      <c r="D2" s="26"/>
      <c r="E2" s="26"/>
    </row>
    <row r="3" spans="1:5" ht="12.75">
      <c r="A3" s="26" t="s">
        <v>77</v>
      </c>
      <c r="B3" s="26"/>
      <c r="C3" s="26"/>
      <c r="D3" s="26"/>
      <c r="E3" s="26"/>
    </row>
    <row r="5" ht="12.75">
      <c r="C5" s="24"/>
    </row>
    <row r="6" ht="12.75">
      <c r="C6" s="24"/>
    </row>
    <row r="7" ht="12.75">
      <c r="C7" s="25"/>
    </row>
    <row r="8" ht="12.75">
      <c r="C8" s="24"/>
    </row>
    <row r="9" ht="12.75">
      <c r="C9" s="24"/>
    </row>
    <row r="10" spans="1:3" ht="15.75">
      <c r="A10" t="s">
        <v>78</v>
      </c>
      <c r="C10" s="23"/>
    </row>
    <row r="11" ht="15.75">
      <c r="C11" s="23"/>
    </row>
    <row r="12" ht="15.75">
      <c r="C12" s="23"/>
    </row>
    <row r="13" ht="15.75">
      <c r="C13" s="23"/>
    </row>
    <row r="16" spans="1:9" ht="12.75">
      <c r="A16" s="10" t="s">
        <v>0</v>
      </c>
      <c r="B16" s="5" t="s">
        <v>8</v>
      </c>
      <c r="C16" s="2" t="s">
        <v>9</v>
      </c>
      <c r="D16" s="5" t="s">
        <v>10</v>
      </c>
      <c r="E16" s="43" t="s">
        <v>55</v>
      </c>
      <c r="F16" s="53" t="s">
        <v>56</v>
      </c>
      <c r="G16" s="44" t="s">
        <v>57</v>
      </c>
      <c r="H16" s="53" t="s">
        <v>58</v>
      </c>
      <c r="I16" s="45" t="s">
        <v>59</v>
      </c>
    </row>
    <row r="17" spans="1:9" ht="12.75">
      <c r="A17" s="3" t="s">
        <v>7</v>
      </c>
      <c r="B17" s="6"/>
      <c r="C17" s="4"/>
      <c r="D17" s="7"/>
      <c r="E17" s="46"/>
      <c r="F17" s="6"/>
      <c r="G17" s="32"/>
      <c r="H17" s="6"/>
      <c r="I17" s="47"/>
    </row>
    <row r="18" spans="1:9" ht="12.75">
      <c r="A18" s="8" t="s">
        <v>6</v>
      </c>
      <c r="B18" s="9">
        <v>3</v>
      </c>
      <c r="C18" s="9">
        <v>5</v>
      </c>
      <c r="D18" s="9">
        <v>5</v>
      </c>
      <c r="E18" s="9">
        <f>B18+D18</f>
        <v>8</v>
      </c>
      <c r="F18" s="9">
        <f>C18</f>
        <v>5</v>
      </c>
      <c r="G18" s="42">
        <f>E18*F18</f>
        <v>40</v>
      </c>
      <c r="H18" s="9">
        <f>E18^2</f>
        <v>64</v>
      </c>
      <c r="I18" s="9">
        <f>F18^2</f>
        <v>25</v>
      </c>
    </row>
    <row r="19" spans="1:9" ht="12.75">
      <c r="A19" s="8" t="s">
        <v>1</v>
      </c>
      <c r="B19" s="9">
        <v>5</v>
      </c>
      <c r="C19" s="9">
        <v>4</v>
      </c>
      <c r="D19" s="9">
        <v>5</v>
      </c>
      <c r="E19" s="9">
        <f>B19+D19</f>
        <v>10</v>
      </c>
      <c r="F19" s="9">
        <f>C19</f>
        <v>4</v>
      </c>
      <c r="G19" s="42">
        <f aca="true" t="shared" si="0" ref="G19:G24">E19*F19</f>
        <v>40</v>
      </c>
      <c r="H19" s="9">
        <f aca="true" t="shared" si="1" ref="H19:H24">E19^2</f>
        <v>100</v>
      </c>
      <c r="I19" s="9">
        <f aca="true" t="shared" si="2" ref="I19:I24">F19^2</f>
        <v>16</v>
      </c>
    </row>
    <row r="20" spans="1:9" ht="12.75">
      <c r="A20" s="8" t="s">
        <v>5</v>
      </c>
      <c r="B20" s="9">
        <v>4</v>
      </c>
      <c r="C20" s="9">
        <v>4</v>
      </c>
      <c r="D20" s="9">
        <v>5</v>
      </c>
      <c r="E20" s="9">
        <f>B20+D20</f>
        <v>9</v>
      </c>
      <c r="F20" s="9">
        <f>C20</f>
        <v>4</v>
      </c>
      <c r="G20" s="42">
        <f t="shared" si="0"/>
        <v>36</v>
      </c>
      <c r="H20" s="9">
        <f t="shared" si="1"/>
        <v>81</v>
      </c>
      <c r="I20" s="9">
        <f t="shared" si="2"/>
        <v>16</v>
      </c>
    </row>
    <row r="21" spans="1:9" ht="12.75">
      <c r="A21" s="8" t="s">
        <v>2</v>
      </c>
      <c r="B21" s="9">
        <v>4</v>
      </c>
      <c r="C21" s="9">
        <v>5</v>
      </c>
      <c r="D21" s="9">
        <v>3</v>
      </c>
      <c r="E21" s="9">
        <f>B21+D21</f>
        <v>7</v>
      </c>
      <c r="F21" s="9">
        <f>C21</f>
        <v>5</v>
      </c>
      <c r="G21" s="42">
        <f t="shared" si="0"/>
        <v>35</v>
      </c>
      <c r="H21" s="9">
        <f t="shared" si="1"/>
        <v>49</v>
      </c>
      <c r="I21" s="9">
        <f t="shared" si="2"/>
        <v>25</v>
      </c>
    </row>
    <row r="22" spans="1:9" ht="12.75">
      <c r="A22" s="8" t="s">
        <v>3</v>
      </c>
      <c r="B22" s="9">
        <v>1</v>
      </c>
      <c r="C22" s="9">
        <v>2</v>
      </c>
      <c r="D22" s="9">
        <v>2</v>
      </c>
      <c r="E22" s="9">
        <f>B22+D22</f>
        <v>3</v>
      </c>
      <c r="F22" s="9">
        <f>C22</f>
        <v>2</v>
      </c>
      <c r="G22" s="42">
        <f t="shared" si="0"/>
        <v>6</v>
      </c>
      <c r="H22" s="9">
        <f t="shared" si="1"/>
        <v>9</v>
      </c>
      <c r="I22" s="9">
        <f t="shared" si="2"/>
        <v>4</v>
      </c>
    </row>
    <row r="23" spans="1:9" ht="13.5" thickBot="1">
      <c r="A23" s="8" t="s">
        <v>4</v>
      </c>
      <c r="B23" s="9">
        <v>4</v>
      </c>
      <c r="C23" s="9">
        <v>3</v>
      </c>
      <c r="D23" s="9">
        <v>3</v>
      </c>
      <c r="E23" s="48">
        <f>B23+D23</f>
        <v>7</v>
      </c>
      <c r="F23" s="48">
        <f>C23</f>
        <v>3</v>
      </c>
      <c r="G23" s="49">
        <f t="shared" si="0"/>
        <v>21</v>
      </c>
      <c r="H23" s="48">
        <f t="shared" si="1"/>
        <v>49</v>
      </c>
      <c r="I23" s="48">
        <f t="shared" si="2"/>
        <v>9</v>
      </c>
    </row>
    <row r="24" spans="1:9" ht="13.5" thickBot="1">
      <c r="A24" s="11"/>
      <c r="B24" s="13"/>
      <c r="C24" s="13"/>
      <c r="D24" s="39" t="s">
        <v>60</v>
      </c>
      <c r="E24" s="50">
        <f>SUM(E18:E23)</f>
        <v>44</v>
      </c>
      <c r="F24" s="54">
        <f>SUM(F18:F23)</f>
        <v>23</v>
      </c>
      <c r="G24" s="51">
        <f>SUM(G18:G23)</f>
        <v>178</v>
      </c>
      <c r="H24" s="54">
        <f>SUM(H18:H23)</f>
        <v>352</v>
      </c>
      <c r="I24" s="52">
        <f>SUM(I18:I23)</f>
        <v>95</v>
      </c>
    </row>
    <row r="26" spans="2:3" ht="12.75">
      <c r="B26" t="s">
        <v>63</v>
      </c>
      <c r="C26" s="40">
        <v>6</v>
      </c>
    </row>
    <row r="27" spans="2:3" ht="12.75">
      <c r="B27" t="s">
        <v>61</v>
      </c>
      <c r="C27" s="31">
        <f>C26*G24</f>
        <v>1068</v>
      </c>
    </row>
    <row r="28" spans="2:3" ht="12.75">
      <c r="B28" t="s">
        <v>62</v>
      </c>
      <c r="C28" s="31">
        <f>E24*F24</f>
        <v>1012</v>
      </c>
    </row>
    <row r="29" spans="2:3" ht="12.75">
      <c r="B29" t="s">
        <v>64</v>
      </c>
      <c r="C29" s="12">
        <f>C27-C28</f>
        <v>56</v>
      </c>
    </row>
    <row r="31" spans="2:6" ht="14.25">
      <c r="B31" t="s">
        <v>66</v>
      </c>
      <c r="C31" s="31">
        <f>C26*H24</f>
        <v>2112</v>
      </c>
      <c r="D31" t="s">
        <v>67</v>
      </c>
      <c r="E31" s="38">
        <f>C31-C32</f>
        <v>176</v>
      </c>
      <c r="F31" s="31"/>
    </row>
    <row r="32" spans="2:6" ht="14.25">
      <c r="B32" t="s">
        <v>65</v>
      </c>
      <c r="C32" s="38">
        <f>E24^2</f>
        <v>1936</v>
      </c>
      <c r="D32" s="31"/>
      <c r="E32" s="31"/>
      <c r="F32" s="31"/>
    </row>
    <row r="34" spans="2:5" ht="14.25">
      <c r="B34" t="s">
        <v>68</v>
      </c>
      <c r="C34" s="31">
        <f>C26*I24</f>
        <v>570</v>
      </c>
      <c r="D34" t="s">
        <v>70</v>
      </c>
      <c r="E34" s="38">
        <f>C34-C35</f>
        <v>41</v>
      </c>
    </row>
    <row r="35" spans="2:5" ht="14.25">
      <c r="B35" t="s">
        <v>69</v>
      </c>
      <c r="C35" s="38">
        <f>F24^2</f>
        <v>529</v>
      </c>
      <c r="D35" s="31"/>
      <c r="E35" s="31"/>
    </row>
    <row r="36" spans="4:5" ht="12.75">
      <c r="D36" t="s">
        <v>71</v>
      </c>
      <c r="E36" s="31">
        <f>E31*E34</f>
        <v>7216</v>
      </c>
    </row>
    <row r="37" spans="4:5" ht="12.75">
      <c r="D37" t="s">
        <v>72</v>
      </c>
      <c r="E37" s="41">
        <f>E36^0.5</f>
        <v>84.94704232638121</v>
      </c>
    </row>
    <row r="39" spans="2:5" ht="13.5" thickBot="1">
      <c r="B39" t="s">
        <v>73</v>
      </c>
      <c r="E39" s="13">
        <f>C29/E37</f>
        <v>0.6592342530872155</v>
      </c>
    </row>
    <row r="40" spans="2:5" ht="13.5" thickBot="1">
      <c r="B40" t="s">
        <v>74</v>
      </c>
      <c r="E40" s="18">
        <f>2*E39/(1+E39)</f>
        <v>0.7946246913124252</v>
      </c>
    </row>
    <row r="41" ht="12.75">
      <c r="B41" t="s">
        <v>75</v>
      </c>
    </row>
    <row r="42" ht="12.75">
      <c r="B42" t="s">
        <v>79</v>
      </c>
    </row>
  </sheetData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3" shapeId="185297" r:id="rId1"/>
    <oleObject progId="Equation.3" shapeId="2071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2006-01-23T05:20:09Z</cp:lastPrinted>
  <dcterms:created xsi:type="dcterms:W3CDTF">2006-01-22T14:49:03Z</dcterms:created>
  <dcterms:modified xsi:type="dcterms:W3CDTF">2006-01-23T05:24:07Z</dcterms:modified>
  <cp:category/>
  <cp:version/>
  <cp:contentType/>
  <cp:contentStatus/>
</cp:coreProperties>
</file>