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35" i="1"/>
  <c r="G34"/>
  <c r="C35"/>
  <c r="C34"/>
  <c r="G28"/>
  <c r="C28"/>
  <c r="G22"/>
  <c r="C22"/>
  <c r="G16"/>
  <c r="C16"/>
  <c r="G10"/>
  <c r="C10"/>
  <c r="G33"/>
  <c r="I33" s="1"/>
  <c r="G32"/>
  <c r="I32" s="1"/>
  <c r="G31"/>
  <c r="G30"/>
  <c r="G29"/>
  <c r="I29" s="1"/>
  <c r="G27"/>
  <c r="G26"/>
  <c r="G25"/>
  <c r="I25" s="1"/>
  <c r="G24"/>
  <c r="G23"/>
  <c r="G21"/>
  <c r="I21" s="1"/>
  <c r="G20"/>
  <c r="I20" s="1"/>
  <c r="G19"/>
  <c r="I19" s="1"/>
  <c r="G18"/>
  <c r="I18" s="1"/>
  <c r="G17"/>
  <c r="G15"/>
  <c r="I15" s="1"/>
  <c r="G14"/>
  <c r="I14" s="1"/>
  <c r="G13"/>
  <c r="I13" s="1"/>
  <c r="G12"/>
  <c r="I12" s="1"/>
  <c r="G11"/>
  <c r="I11" s="1"/>
  <c r="I9"/>
  <c r="I8"/>
  <c r="I7"/>
  <c r="G6"/>
  <c r="I6" s="1"/>
  <c r="G5"/>
  <c r="I17" s="1"/>
  <c r="I5"/>
</calcChain>
</file>

<file path=xl/sharedStrings.xml><?xml version="1.0" encoding="utf-8"?>
<sst xmlns="http://schemas.openxmlformats.org/spreadsheetml/2006/main" count="91" uniqueCount="29">
  <si>
    <t xml:space="preserve">EMPRESA </t>
  </si>
  <si>
    <t>ARTICULOS</t>
  </si>
  <si>
    <t>CANTIDAD</t>
  </si>
  <si>
    <t>DESCUENTO</t>
  </si>
  <si>
    <t>#</t>
  </si>
  <si>
    <t>PRECIO 
UNITARIO</t>
  </si>
  <si>
    <t>VÁLIDO HASTA</t>
  </si>
  <si>
    <t>PRECIO 
TOTAL</t>
  </si>
  <si>
    <t>SACO DE CEMENTO</t>
  </si>
  <si>
    <t>FRANKLIN JURADO S.A</t>
  </si>
  <si>
    <t>COCHEZ Y CÍA</t>
  </si>
  <si>
    <t>SUB 
TOTAL</t>
  </si>
  <si>
    <t>NOVEY</t>
  </si>
  <si>
    <t>DOIT CENTER</t>
  </si>
  <si>
    <t>LA CASA DEL CONTRUCTOR</t>
  </si>
  <si>
    <t>BLOQUE DE 4"</t>
  </si>
  <si>
    <t>VARILLAS DE ACERO 3/4"</t>
  </si>
  <si>
    <t>PUERTA DE ENTRADA</t>
  </si>
  <si>
    <t>VENTAS DE PERSIANAS</t>
  </si>
  <si>
    <t>15 DÍAS</t>
  </si>
  <si>
    <t>20 DÍAS</t>
  </si>
  <si>
    <t>1 DÍA</t>
  </si>
  <si>
    <t>COMPARACÍON DE COTIZACIONES</t>
  </si>
  <si>
    <t>Total COCHEZ Y CÍA</t>
  </si>
  <si>
    <t>Total DOIT CENTER</t>
  </si>
  <si>
    <t>Total FRANKLIN JURADO S.A</t>
  </si>
  <si>
    <t>Total LA CASA DEL CONTRUCTOR</t>
  </si>
  <si>
    <t>Total NOVEY</t>
  </si>
  <si>
    <t>Total general</t>
  </si>
</sst>
</file>

<file path=xl/styles.xml><?xml version="1.0" encoding="utf-8"?>
<styleSheet xmlns="http://schemas.openxmlformats.org/spreadsheetml/2006/main">
  <numFmts count="1">
    <numFmt numFmtId="164" formatCode="_([$B/.-180A]\ * #,##0.00_);_([$B/.-180A]\ * \(#,##0.00\);_([$B/.-180A]\ * &quot;-&quot;??_);_(@_)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9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1" xfId="0" applyNumberFormat="1" applyFont="1" applyBorder="1"/>
    <xf numFmtId="0" fontId="1" fillId="0" borderId="1" xfId="0" applyFont="1" applyBorder="1"/>
    <xf numFmtId="0" fontId="0" fillId="0" borderId="0" xfId="0" applyBorder="1"/>
    <xf numFmtId="0" fontId="0" fillId="0" borderId="2" xfId="0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topLeftCell="A4" workbookViewId="0">
      <pane xSplit="1" topLeftCell="E1" activePane="topRight" state="frozen"/>
      <selection activeCell="A6" sqref="A6"/>
      <selection pane="topRight" sqref="A1:J35"/>
    </sheetView>
  </sheetViews>
  <sheetFormatPr baseColWidth="10" defaultRowHeight="15" outlineLevelRow="2"/>
  <cols>
    <col min="1" max="1" width="3.5703125" customWidth="1"/>
    <col min="2" max="2" width="26" customWidth="1"/>
    <col min="3" max="3" width="24.140625" customWidth="1"/>
    <col min="4" max="4" width="22.28515625" customWidth="1"/>
    <col min="5" max="5" width="11.5703125" customWidth="1"/>
    <col min="6" max="7" width="18.42578125" customWidth="1"/>
    <col min="8" max="8" width="11.7109375" customWidth="1"/>
    <col min="9" max="10" width="13.42578125" customWidth="1"/>
  </cols>
  <sheetData>
    <row r="1" spans="1:11" s="1" customFormat="1" ht="15.75">
      <c r="A1" s="9" t="s">
        <v>22</v>
      </c>
      <c r="B1" s="9"/>
      <c r="C1" s="9"/>
      <c r="D1" s="9"/>
      <c r="E1" s="9"/>
      <c r="F1" s="9"/>
      <c r="G1" s="9"/>
      <c r="H1" s="9"/>
      <c r="I1" s="9"/>
      <c r="J1" s="9"/>
      <c r="K1" s="13"/>
    </row>
    <row r="2" spans="1:11" s="1" customFormat="1">
      <c r="A2" s="8"/>
      <c r="B2" s="8"/>
      <c r="C2" s="8"/>
      <c r="D2" s="8"/>
      <c r="E2" s="8"/>
      <c r="F2" s="8"/>
      <c r="G2" s="8"/>
      <c r="H2" s="8"/>
      <c r="I2" s="8"/>
      <c r="J2" s="8"/>
      <c r="K2" s="13"/>
    </row>
    <row r="3" spans="1:11" s="1" customFormat="1">
      <c r="A3" s="8"/>
      <c r="B3" s="8"/>
      <c r="C3" s="8"/>
      <c r="D3" s="8"/>
      <c r="E3" s="8"/>
      <c r="F3" s="8"/>
      <c r="G3" s="8"/>
      <c r="H3" s="8"/>
      <c r="I3" s="8"/>
      <c r="J3" s="8"/>
      <c r="K3" s="13"/>
    </row>
    <row r="4" spans="1:11" s="1" customFormat="1" ht="30">
      <c r="A4" s="5" t="s">
        <v>4</v>
      </c>
      <c r="B4" s="5"/>
      <c r="C4" s="3" t="s">
        <v>0</v>
      </c>
      <c r="D4" s="3" t="s">
        <v>1</v>
      </c>
      <c r="E4" s="3" t="s">
        <v>2</v>
      </c>
      <c r="F4" s="4" t="s">
        <v>5</v>
      </c>
      <c r="G4" s="4" t="s">
        <v>11</v>
      </c>
      <c r="H4" s="3" t="s">
        <v>3</v>
      </c>
      <c r="I4" s="4" t="s">
        <v>7</v>
      </c>
      <c r="J4" s="3" t="s">
        <v>6</v>
      </c>
      <c r="K4" s="13"/>
    </row>
    <row r="5" spans="1:11" s="1" customFormat="1" outlineLevel="2">
      <c r="A5" s="8">
        <v>1</v>
      </c>
      <c r="B5" s="8"/>
      <c r="C5" s="8" t="s">
        <v>10</v>
      </c>
      <c r="D5" s="8" t="s">
        <v>8</v>
      </c>
      <c r="E5" s="8">
        <v>15</v>
      </c>
      <c r="F5" s="7">
        <v>10.5</v>
      </c>
      <c r="G5" s="7">
        <f>(E5*F5)</f>
        <v>157.5</v>
      </c>
      <c r="H5" s="8"/>
      <c r="I5" s="7">
        <f>(E5*F5)</f>
        <v>157.5</v>
      </c>
      <c r="J5" s="8" t="s">
        <v>19</v>
      </c>
      <c r="K5" s="13"/>
    </row>
    <row r="6" spans="1:11" s="1" customFormat="1" outlineLevel="2">
      <c r="A6" s="8">
        <v>2</v>
      </c>
      <c r="B6" s="8"/>
      <c r="C6" s="8" t="s">
        <v>10</v>
      </c>
      <c r="D6" s="8" t="s">
        <v>8</v>
      </c>
      <c r="E6" s="8">
        <v>15</v>
      </c>
      <c r="F6" s="7">
        <v>9.4</v>
      </c>
      <c r="G6" s="7">
        <f>(F6*E6)</f>
        <v>141</v>
      </c>
      <c r="H6" s="6">
        <v>0.1</v>
      </c>
      <c r="I6" s="7">
        <f>G6-(G6*10%)</f>
        <v>126.9</v>
      </c>
      <c r="J6" s="8" t="s">
        <v>19</v>
      </c>
      <c r="K6" s="13"/>
    </row>
    <row r="7" spans="1:11" s="1" customFormat="1" outlineLevel="2">
      <c r="A7" s="8">
        <v>3</v>
      </c>
      <c r="B7" s="8"/>
      <c r="C7" s="8" t="s">
        <v>10</v>
      </c>
      <c r="D7" s="8" t="s">
        <v>8</v>
      </c>
      <c r="E7" s="8">
        <v>15</v>
      </c>
      <c r="F7" s="7">
        <v>10</v>
      </c>
      <c r="G7" s="7">
        <v>150</v>
      </c>
      <c r="H7" s="6">
        <v>0.05</v>
      </c>
      <c r="I7" s="7">
        <f>G7-(G7*5%)</f>
        <v>142.5</v>
      </c>
      <c r="J7" s="8" t="s">
        <v>19</v>
      </c>
      <c r="K7" s="13"/>
    </row>
    <row r="8" spans="1:11" s="1" customFormat="1" outlineLevel="2">
      <c r="A8" s="8">
        <v>4</v>
      </c>
      <c r="B8" s="8"/>
      <c r="C8" s="8" t="s">
        <v>10</v>
      </c>
      <c r="D8" s="8" t="s">
        <v>8</v>
      </c>
      <c r="E8" s="8">
        <v>15</v>
      </c>
      <c r="F8" s="7">
        <v>10.25</v>
      </c>
      <c r="G8" s="7">
        <v>153.75</v>
      </c>
      <c r="H8" s="6">
        <v>0.03</v>
      </c>
      <c r="I8" s="7">
        <f>G8-(G8*3%)</f>
        <v>149.13749999999999</v>
      </c>
      <c r="J8" s="8" t="s">
        <v>19</v>
      </c>
      <c r="K8" s="13"/>
    </row>
    <row r="9" spans="1:11" s="1" customFormat="1" outlineLevel="2">
      <c r="A9" s="8">
        <v>5</v>
      </c>
      <c r="B9" s="8"/>
      <c r="C9" s="8" t="s">
        <v>10</v>
      </c>
      <c r="D9" s="8" t="s">
        <v>8</v>
      </c>
      <c r="E9" s="8">
        <v>15</v>
      </c>
      <c r="F9" s="7">
        <v>9.35</v>
      </c>
      <c r="G9" s="7">
        <v>140.25</v>
      </c>
      <c r="H9" s="6">
        <v>0.15</v>
      </c>
      <c r="I9" s="7">
        <f>G9-(G9*15%)</f>
        <v>119.21250000000001</v>
      </c>
      <c r="J9" s="8" t="s">
        <v>19</v>
      </c>
      <c r="K9" s="13"/>
    </row>
    <row r="10" spans="1:11" s="8" customFormat="1" outlineLevel="1">
      <c r="B10" s="10" t="s">
        <v>23</v>
      </c>
      <c r="C10" s="8">
        <f>SUBTOTAL(9,C5:C9)</f>
        <v>0</v>
      </c>
      <c r="F10" s="7"/>
      <c r="G10" s="7">
        <f>SUBTOTAL(9,G5:G9)</f>
        <v>742.5</v>
      </c>
      <c r="H10" s="6"/>
      <c r="I10" s="7"/>
      <c r="K10" s="13"/>
    </row>
    <row r="11" spans="1:11" s="1" customFormat="1" outlineLevel="2">
      <c r="A11" s="8">
        <v>6</v>
      </c>
      <c r="B11" s="8"/>
      <c r="C11" s="8" t="s">
        <v>13</v>
      </c>
      <c r="D11" s="8" t="s">
        <v>15</v>
      </c>
      <c r="E11" s="8">
        <v>700</v>
      </c>
      <c r="F11" s="7">
        <v>0.65</v>
      </c>
      <c r="G11" s="7">
        <f t="shared" ref="G11:G21" si="0">F11*E11</f>
        <v>455</v>
      </c>
      <c r="H11" s="6">
        <v>0.15</v>
      </c>
      <c r="I11" s="7">
        <f>G11-(G11*15%)</f>
        <v>386.75</v>
      </c>
      <c r="J11" s="8" t="s">
        <v>20</v>
      </c>
      <c r="K11" s="13"/>
    </row>
    <row r="12" spans="1:11" s="1" customFormat="1" outlineLevel="2">
      <c r="A12" s="8">
        <v>7</v>
      </c>
      <c r="B12" s="8"/>
      <c r="C12" s="8" t="s">
        <v>13</v>
      </c>
      <c r="D12" s="8" t="s">
        <v>15</v>
      </c>
      <c r="E12" s="8">
        <v>700</v>
      </c>
      <c r="F12" s="7">
        <v>0.6</v>
      </c>
      <c r="G12" s="7">
        <f t="shared" si="0"/>
        <v>420</v>
      </c>
      <c r="H12" s="8"/>
      <c r="I12" s="7">
        <f>F12*G12</f>
        <v>252</v>
      </c>
      <c r="J12" s="8" t="s">
        <v>20</v>
      </c>
      <c r="K12" s="13"/>
    </row>
    <row r="13" spans="1:11" s="1" customFormat="1" outlineLevel="2">
      <c r="A13" s="8">
        <v>8</v>
      </c>
      <c r="B13" s="8"/>
      <c r="C13" s="8" t="s">
        <v>13</v>
      </c>
      <c r="D13" s="8" t="s">
        <v>15</v>
      </c>
      <c r="E13" s="8">
        <v>700</v>
      </c>
      <c r="F13" s="7">
        <v>0.63</v>
      </c>
      <c r="G13" s="7">
        <f t="shared" si="0"/>
        <v>441</v>
      </c>
      <c r="H13" s="6">
        <v>0.05</v>
      </c>
      <c r="I13" s="7">
        <f>G13-(G13*5%)</f>
        <v>418.95</v>
      </c>
      <c r="J13" s="8" t="s">
        <v>20</v>
      </c>
      <c r="K13" s="13"/>
    </row>
    <row r="14" spans="1:11" s="1" customFormat="1" outlineLevel="2">
      <c r="A14" s="8">
        <v>9</v>
      </c>
      <c r="B14" s="8"/>
      <c r="C14" s="8" t="s">
        <v>13</v>
      </c>
      <c r="D14" s="8" t="s">
        <v>15</v>
      </c>
      <c r="E14" s="8">
        <v>700</v>
      </c>
      <c r="F14" s="7">
        <v>0.65</v>
      </c>
      <c r="G14" s="7">
        <f t="shared" si="0"/>
        <v>455</v>
      </c>
      <c r="H14" s="6">
        <v>0.1</v>
      </c>
      <c r="I14" s="7">
        <f>G14-(G14*10%)</f>
        <v>409.5</v>
      </c>
      <c r="J14" s="8" t="s">
        <v>20</v>
      </c>
      <c r="K14" s="13"/>
    </row>
    <row r="15" spans="1:11" s="1" customFormat="1" outlineLevel="2">
      <c r="A15" s="8">
        <v>10</v>
      </c>
      <c r="B15" s="8"/>
      <c r="C15" s="8" t="s">
        <v>13</v>
      </c>
      <c r="D15" s="8" t="s">
        <v>15</v>
      </c>
      <c r="E15" s="8">
        <v>700</v>
      </c>
      <c r="F15" s="7">
        <v>0.5</v>
      </c>
      <c r="G15" s="7">
        <f t="shared" si="0"/>
        <v>350</v>
      </c>
      <c r="H15" s="6">
        <v>0.05</v>
      </c>
      <c r="I15" s="7">
        <f>G15-(G15*5%)</f>
        <v>332.5</v>
      </c>
      <c r="J15" s="8" t="s">
        <v>20</v>
      </c>
      <c r="K15" s="13"/>
    </row>
    <row r="16" spans="1:11" s="8" customFormat="1" outlineLevel="1">
      <c r="B16" s="11" t="s">
        <v>24</v>
      </c>
      <c r="C16" s="8">
        <f>SUBTOTAL(9,C11:C15)</f>
        <v>0</v>
      </c>
      <c r="F16" s="7"/>
      <c r="G16" s="7">
        <f>SUBTOTAL(9,G11:G15)</f>
        <v>2121</v>
      </c>
      <c r="H16" s="6"/>
      <c r="I16" s="7"/>
      <c r="K16" s="13"/>
    </row>
    <row r="17" spans="1:11" s="1" customFormat="1" outlineLevel="2">
      <c r="A17" s="8">
        <v>11</v>
      </c>
      <c r="B17" s="8"/>
      <c r="C17" s="8" t="s">
        <v>9</v>
      </c>
      <c r="D17" s="8" t="s">
        <v>16</v>
      </c>
      <c r="E17" s="8">
        <v>7</v>
      </c>
      <c r="F17" s="7">
        <v>30</v>
      </c>
      <c r="G17" s="7">
        <f t="shared" si="0"/>
        <v>210</v>
      </c>
      <c r="H17" s="6">
        <v>0.02</v>
      </c>
      <c r="I17" s="7">
        <f>G5-(G17*2%)</f>
        <v>153.30000000000001</v>
      </c>
      <c r="J17" s="8" t="s">
        <v>21</v>
      </c>
      <c r="K17" s="13"/>
    </row>
    <row r="18" spans="1:11" s="1" customFormat="1" outlineLevel="2">
      <c r="A18" s="8">
        <v>12</v>
      </c>
      <c r="B18" s="8"/>
      <c r="C18" s="8" t="s">
        <v>9</v>
      </c>
      <c r="D18" s="8" t="s">
        <v>16</v>
      </c>
      <c r="E18" s="8">
        <v>7</v>
      </c>
      <c r="F18" s="7">
        <v>28</v>
      </c>
      <c r="G18" s="7">
        <f t="shared" si="0"/>
        <v>196</v>
      </c>
      <c r="H18" s="6">
        <v>0.1</v>
      </c>
      <c r="I18" s="7">
        <f>G18-(G18*10%)</f>
        <v>176.4</v>
      </c>
      <c r="J18" s="8" t="s">
        <v>21</v>
      </c>
      <c r="K18" s="13"/>
    </row>
    <row r="19" spans="1:11" s="1" customFormat="1" outlineLevel="2">
      <c r="A19" s="8">
        <v>13</v>
      </c>
      <c r="B19" s="8"/>
      <c r="C19" s="8" t="s">
        <v>9</v>
      </c>
      <c r="D19" s="8" t="s">
        <v>16</v>
      </c>
      <c r="E19" s="8">
        <v>7</v>
      </c>
      <c r="F19" s="7">
        <v>29</v>
      </c>
      <c r="G19" s="7">
        <f t="shared" si="0"/>
        <v>203</v>
      </c>
      <c r="H19" s="6">
        <v>0.05</v>
      </c>
      <c r="I19" s="7">
        <f>G19-(G19*5%)</f>
        <v>192.85</v>
      </c>
      <c r="J19" s="8" t="s">
        <v>21</v>
      </c>
      <c r="K19" s="13"/>
    </row>
    <row r="20" spans="1:11" s="1" customFormat="1" outlineLevel="2">
      <c r="A20" s="8">
        <v>14</v>
      </c>
      <c r="B20" s="8"/>
      <c r="C20" s="8" t="s">
        <v>9</v>
      </c>
      <c r="D20" s="8" t="s">
        <v>16</v>
      </c>
      <c r="E20" s="8">
        <v>7</v>
      </c>
      <c r="F20" s="7">
        <v>35</v>
      </c>
      <c r="G20" s="7">
        <f t="shared" si="0"/>
        <v>245</v>
      </c>
      <c r="H20" s="6">
        <v>0.05</v>
      </c>
      <c r="I20" s="7">
        <f>G20-(G20*5%)</f>
        <v>232.75</v>
      </c>
      <c r="J20" s="8" t="s">
        <v>21</v>
      </c>
      <c r="K20" s="13"/>
    </row>
    <row r="21" spans="1:11" s="1" customFormat="1" outlineLevel="2">
      <c r="A21" s="8">
        <v>15</v>
      </c>
      <c r="B21" s="8"/>
      <c r="C21" s="8" t="s">
        <v>9</v>
      </c>
      <c r="D21" s="8" t="s">
        <v>16</v>
      </c>
      <c r="E21" s="8">
        <v>7</v>
      </c>
      <c r="F21" s="7">
        <v>27</v>
      </c>
      <c r="G21" s="7">
        <f t="shared" si="0"/>
        <v>189</v>
      </c>
      <c r="H21" s="6">
        <v>0.05</v>
      </c>
      <c r="I21" s="7">
        <f>G21-(G21*5%)</f>
        <v>179.55</v>
      </c>
      <c r="J21" s="8" t="s">
        <v>21</v>
      </c>
      <c r="K21" s="13"/>
    </row>
    <row r="22" spans="1:11" s="8" customFormat="1" outlineLevel="1">
      <c r="B22" s="11" t="s">
        <v>25</v>
      </c>
      <c r="C22" s="8">
        <f>SUBTOTAL(9,C17:C21)</f>
        <v>0</v>
      </c>
      <c r="F22" s="7"/>
      <c r="G22" s="7">
        <f>SUBTOTAL(9,G17:G21)</f>
        <v>1043</v>
      </c>
      <c r="H22" s="6"/>
      <c r="I22" s="7"/>
      <c r="K22" s="13"/>
    </row>
    <row r="23" spans="1:11" s="1" customFormat="1" outlineLevel="2">
      <c r="A23" s="8">
        <v>16</v>
      </c>
      <c r="B23" s="8"/>
      <c r="C23" s="8" t="s">
        <v>14</v>
      </c>
      <c r="D23" s="8" t="s">
        <v>17</v>
      </c>
      <c r="E23" s="8">
        <v>1</v>
      </c>
      <c r="F23" s="7">
        <v>75</v>
      </c>
      <c r="G23" s="7">
        <f>E23*F23</f>
        <v>75</v>
      </c>
      <c r="H23" s="8"/>
      <c r="I23" s="7">
        <v>75</v>
      </c>
      <c r="J23" s="8" t="s">
        <v>21</v>
      </c>
      <c r="K23" s="13"/>
    </row>
    <row r="24" spans="1:11" s="1" customFormat="1" outlineLevel="2">
      <c r="A24" s="8">
        <v>17</v>
      </c>
      <c r="B24" s="8"/>
      <c r="C24" s="8" t="s">
        <v>14</v>
      </c>
      <c r="D24" s="8" t="s">
        <v>17</v>
      </c>
      <c r="E24" s="8">
        <v>1</v>
      </c>
      <c r="F24" s="7">
        <v>65</v>
      </c>
      <c r="G24" s="7">
        <f>E24*F24</f>
        <v>65</v>
      </c>
      <c r="H24" s="8"/>
      <c r="I24" s="7">
        <v>65</v>
      </c>
      <c r="J24" s="8" t="s">
        <v>21</v>
      </c>
      <c r="K24" s="13"/>
    </row>
    <row r="25" spans="1:11" s="1" customFormat="1" outlineLevel="2">
      <c r="A25" s="8">
        <v>18</v>
      </c>
      <c r="B25" s="8"/>
      <c r="C25" s="8" t="s">
        <v>14</v>
      </c>
      <c r="D25" s="8" t="s">
        <v>17</v>
      </c>
      <c r="E25" s="8">
        <v>1</v>
      </c>
      <c r="F25" s="7">
        <v>70</v>
      </c>
      <c r="G25" s="7">
        <f>E25*F25</f>
        <v>70</v>
      </c>
      <c r="H25" s="6">
        <v>0.05</v>
      </c>
      <c r="I25" s="7">
        <f>G25-(G25*5%)</f>
        <v>66.5</v>
      </c>
      <c r="J25" s="8" t="s">
        <v>21</v>
      </c>
      <c r="K25" s="13"/>
    </row>
    <row r="26" spans="1:11" s="1" customFormat="1" outlineLevel="2">
      <c r="A26" s="8">
        <v>19</v>
      </c>
      <c r="B26" s="8"/>
      <c r="C26" s="8" t="s">
        <v>14</v>
      </c>
      <c r="D26" s="8" t="s">
        <v>17</v>
      </c>
      <c r="E26" s="8">
        <v>1</v>
      </c>
      <c r="F26" s="7">
        <v>50</v>
      </c>
      <c r="G26" s="7">
        <f>E26*F26</f>
        <v>50</v>
      </c>
      <c r="H26" s="8"/>
      <c r="I26" s="7">
        <v>50</v>
      </c>
      <c r="J26" s="8" t="s">
        <v>21</v>
      </c>
      <c r="K26" s="13"/>
    </row>
    <row r="27" spans="1:11" s="1" customFormat="1" outlineLevel="2">
      <c r="A27" s="8">
        <v>20</v>
      </c>
      <c r="B27" s="8"/>
      <c r="C27" s="8" t="s">
        <v>14</v>
      </c>
      <c r="D27" s="8" t="s">
        <v>17</v>
      </c>
      <c r="E27" s="8">
        <v>1</v>
      </c>
      <c r="F27" s="7">
        <v>60</v>
      </c>
      <c r="G27" s="7">
        <f>F27*E27</f>
        <v>60</v>
      </c>
      <c r="H27" s="8"/>
      <c r="I27" s="7">
        <v>60</v>
      </c>
      <c r="J27" s="8" t="s">
        <v>21</v>
      </c>
      <c r="K27" s="13"/>
    </row>
    <row r="28" spans="1:11" s="8" customFormat="1" outlineLevel="1">
      <c r="B28" s="11" t="s">
        <v>26</v>
      </c>
      <c r="C28" s="8">
        <f>SUBTOTAL(9,C23:C27)</f>
        <v>0</v>
      </c>
      <c r="F28" s="7"/>
      <c r="G28" s="7">
        <f>SUBTOTAL(9,G23:G27)</f>
        <v>320</v>
      </c>
      <c r="I28" s="7"/>
      <c r="K28" s="13"/>
    </row>
    <row r="29" spans="1:11" s="1" customFormat="1" outlineLevel="2">
      <c r="A29" s="8">
        <v>21</v>
      </c>
      <c r="B29" s="8"/>
      <c r="C29" s="8" t="s">
        <v>12</v>
      </c>
      <c r="D29" s="8" t="s">
        <v>18</v>
      </c>
      <c r="E29" s="8">
        <v>2</v>
      </c>
      <c r="F29" s="7">
        <v>50</v>
      </c>
      <c r="G29" s="7">
        <f>E29*F29</f>
        <v>100</v>
      </c>
      <c r="H29" s="6">
        <v>0.1</v>
      </c>
      <c r="I29" s="7">
        <f>G29-(G29*10%)</f>
        <v>90</v>
      </c>
      <c r="J29" s="8" t="s">
        <v>19</v>
      </c>
      <c r="K29" s="13"/>
    </row>
    <row r="30" spans="1:11" s="1" customFormat="1" outlineLevel="2">
      <c r="A30" s="2">
        <v>22</v>
      </c>
      <c r="B30" s="2"/>
      <c r="C30" s="8" t="s">
        <v>12</v>
      </c>
      <c r="D30" s="8" t="s">
        <v>18</v>
      </c>
      <c r="E30" s="8">
        <v>2</v>
      </c>
      <c r="F30" s="7">
        <v>45</v>
      </c>
      <c r="G30" s="7">
        <f>E30*F30</f>
        <v>90</v>
      </c>
      <c r="H30" s="8"/>
      <c r="I30" s="7">
        <v>90</v>
      </c>
      <c r="J30" s="8" t="s">
        <v>19</v>
      </c>
      <c r="K30" s="13"/>
    </row>
    <row r="31" spans="1:11" s="1" customFormat="1" outlineLevel="2">
      <c r="A31" s="2">
        <v>23</v>
      </c>
      <c r="B31" s="2"/>
      <c r="C31" s="8" t="s">
        <v>12</v>
      </c>
      <c r="D31" s="8" t="s">
        <v>18</v>
      </c>
      <c r="E31" s="8">
        <v>2</v>
      </c>
      <c r="F31" s="7">
        <v>48</v>
      </c>
      <c r="G31" s="7">
        <f>E31*F31</f>
        <v>96</v>
      </c>
      <c r="H31" s="8"/>
      <c r="I31" s="7">
        <v>96</v>
      </c>
      <c r="J31" s="8" t="s">
        <v>19</v>
      </c>
      <c r="K31" s="13"/>
    </row>
    <row r="32" spans="1:11" s="1" customFormat="1" outlineLevel="2">
      <c r="A32" s="2">
        <v>24</v>
      </c>
      <c r="B32" s="2"/>
      <c r="C32" s="8" t="s">
        <v>12</v>
      </c>
      <c r="D32" s="8" t="s">
        <v>18</v>
      </c>
      <c r="E32" s="8">
        <v>2</v>
      </c>
      <c r="F32" s="7">
        <v>49</v>
      </c>
      <c r="G32" s="7">
        <f>F32*E32</f>
        <v>98</v>
      </c>
      <c r="H32" s="6">
        <v>0.1</v>
      </c>
      <c r="I32" s="7">
        <f>G32-(G32*10%)</f>
        <v>88.2</v>
      </c>
      <c r="J32" s="8" t="s">
        <v>19</v>
      </c>
      <c r="K32" s="13"/>
    </row>
    <row r="33" spans="1:11" s="1" customFormat="1" outlineLevel="2">
      <c r="A33" s="2">
        <v>25</v>
      </c>
      <c r="B33" s="2"/>
      <c r="C33" s="8" t="s">
        <v>12</v>
      </c>
      <c r="D33" s="8" t="s">
        <v>18</v>
      </c>
      <c r="E33" s="8">
        <v>2</v>
      </c>
      <c r="F33" s="7">
        <v>45</v>
      </c>
      <c r="G33" s="7">
        <f>E33*F33</f>
        <v>90</v>
      </c>
      <c r="H33" s="6">
        <v>0.05</v>
      </c>
      <c r="I33" s="7">
        <f>G33-(G33*5%)</f>
        <v>85.5</v>
      </c>
      <c r="J33" s="8" t="s">
        <v>19</v>
      </c>
      <c r="K33" s="13"/>
    </row>
    <row r="34" spans="1:11" s="12" customFormat="1" outlineLevel="1">
      <c r="A34" s="2"/>
      <c r="B34" s="14" t="s">
        <v>27</v>
      </c>
      <c r="C34" s="8">
        <f>SUBTOTAL(9,C29:C33)</f>
        <v>0</v>
      </c>
      <c r="D34" s="8"/>
      <c r="E34" s="8"/>
      <c r="F34" s="7"/>
      <c r="G34" s="7">
        <f>SUBTOTAL(9,G29:G33)</f>
        <v>474</v>
      </c>
      <c r="H34" s="6"/>
      <c r="I34" s="7"/>
      <c r="J34" s="8"/>
    </row>
    <row r="35" spans="1:11" s="12" customFormat="1">
      <c r="A35" s="2"/>
      <c r="B35" s="14" t="s">
        <v>28</v>
      </c>
      <c r="C35" s="8">
        <f>SUBTOTAL(9,C5:C33)</f>
        <v>0</v>
      </c>
      <c r="D35" s="8"/>
      <c r="E35" s="8"/>
      <c r="F35" s="7"/>
      <c r="G35" s="7">
        <f>SUBTOTAL(9,G5:G33)</f>
        <v>4700.5</v>
      </c>
      <c r="H35" s="6"/>
      <c r="I35" s="7"/>
      <c r="J35" s="8"/>
    </row>
  </sheetData>
  <sortState ref="C5:C29">
    <sortCondition ref="C5"/>
  </sortState>
  <mergeCells count="1">
    <mergeCell ref="A1:J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horizontalDpi="4294967293" verticalDpi="0" r:id="rId1"/>
  <ignoredErrors>
    <ignoredError sqref="I14 G27 G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cp:lastPrinted>2010-12-01T20:26:38Z</cp:lastPrinted>
  <dcterms:created xsi:type="dcterms:W3CDTF">2010-12-01T18:31:11Z</dcterms:created>
  <dcterms:modified xsi:type="dcterms:W3CDTF">2010-12-01T21:54:21Z</dcterms:modified>
</cp:coreProperties>
</file>