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simulador1\"/>
    </mc:Choice>
  </mc:AlternateContent>
  <bookViews>
    <workbookView xWindow="0" yWindow="0" windowWidth="20490" windowHeight="7755"/>
  </bookViews>
  <sheets>
    <sheet name="RF1 (2)" sheetId="1" r:id="rId1"/>
  </sheets>
  <definedNames>
    <definedName name="_xlnm.Print_Area" localSheetId="0">'RF1 (2)'!$A$1:$BB$726</definedName>
  </definedName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Q59" i="1" l="1"/>
  <c r="BR59" i="1"/>
  <c r="BS59" i="1"/>
  <c r="BT59" i="1"/>
  <c r="BU59" i="1"/>
  <c r="BV59" i="1"/>
  <c r="BW59" i="1"/>
  <c r="BX59" i="1"/>
  <c r="BY59" i="1"/>
  <c r="BZ59" i="1"/>
  <c r="BQ60" i="1"/>
  <c r="BR60" i="1"/>
  <c r="BS60" i="1"/>
  <c r="BT60" i="1"/>
  <c r="BU60" i="1"/>
  <c r="BV60" i="1"/>
  <c r="BW60" i="1"/>
  <c r="BX60" i="1"/>
  <c r="BY60" i="1"/>
  <c r="BZ60" i="1"/>
  <c r="BQ61" i="1"/>
  <c r="BR61" i="1"/>
  <c r="BS61" i="1"/>
  <c r="BT61" i="1"/>
  <c r="BU61" i="1"/>
  <c r="BV61" i="1"/>
  <c r="BW61" i="1"/>
  <c r="BX61" i="1"/>
  <c r="BY61" i="1"/>
  <c r="BZ61" i="1"/>
  <c r="BQ62" i="1"/>
  <c r="BR62" i="1"/>
  <c r="BS62" i="1"/>
  <c r="BT62" i="1"/>
  <c r="BU62" i="1"/>
  <c r="BV62" i="1"/>
  <c r="BW62" i="1"/>
  <c r="BX62" i="1"/>
  <c r="BY62" i="1"/>
  <c r="BZ62" i="1"/>
  <c r="BQ63" i="1"/>
  <c r="BR63" i="1"/>
  <c r="BS63" i="1"/>
  <c r="BT63" i="1"/>
  <c r="BU63" i="1"/>
  <c r="BV63" i="1"/>
  <c r="BW63" i="1"/>
  <c r="BX63" i="1"/>
  <c r="BY63" i="1"/>
  <c r="BZ63" i="1"/>
  <c r="BI163" i="1"/>
  <c r="BL163" i="1"/>
  <c r="BM163" i="1"/>
  <c r="BN163" i="1"/>
  <c r="BO163" i="1"/>
  <c r="BR163" i="1"/>
  <c r="BS163" i="1"/>
  <c r="BT163" i="1"/>
  <c r="BU163" i="1"/>
  <c r="BV163" i="1"/>
  <c r="BY163" i="1"/>
  <c r="BZ163" i="1"/>
  <c r="CA163" i="1"/>
  <c r="CB163" i="1"/>
  <c r="BX163" i="1"/>
  <c r="BI164" i="1"/>
  <c r="BL164" i="1"/>
  <c r="BM164" i="1"/>
  <c r="BN164" i="1"/>
  <c r="BO164" i="1"/>
  <c r="BR164" i="1"/>
  <c r="BS164" i="1"/>
  <c r="BT164" i="1"/>
  <c r="BU164" i="1"/>
  <c r="BV164" i="1"/>
  <c r="BY164" i="1"/>
  <c r="BZ164" i="1"/>
  <c r="CA164" i="1"/>
  <c r="CB164" i="1"/>
  <c r="BX164" i="1"/>
  <c r="BI165" i="1"/>
  <c r="BL165" i="1"/>
  <c r="BM165" i="1"/>
  <c r="BN165" i="1"/>
  <c r="BO165" i="1"/>
  <c r="BR165" i="1"/>
  <c r="BS165" i="1"/>
  <c r="BT165" i="1"/>
  <c r="BU165" i="1"/>
  <c r="BV165" i="1"/>
  <c r="BY165" i="1"/>
  <c r="BZ165" i="1"/>
  <c r="CA165" i="1"/>
  <c r="CB165" i="1"/>
  <c r="BX165" i="1"/>
  <c r="BI166" i="1"/>
  <c r="BL166" i="1"/>
  <c r="BM166" i="1"/>
  <c r="BN166" i="1"/>
  <c r="BO166" i="1"/>
  <c r="BR166" i="1"/>
  <c r="BS166" i="1"/>
  <c r="BT166" i="1"/>
  <c r="BU166" i="1"/>
  <c r="BV166" i="1"/>
  <c r="BY166" i="1"/>
  <c r="BZ166" i="1"/>
  <c r="CA166" i="1"/>
  <c r="CB166" i="1"/>
  <c r="BX166" i="1"/>
  <c r="BI167" i="1"/>
  <c r="BL167" i="1"/>
  <c r="BM167" i="1"/>
  <c r="BN167" i="1"/>
  <c r="BO167" i="1"/>
  <c r="BR167" i="1"/>
  <c r="BS167" i="1"/>
  <c r="BT167" i="1"/>
  <c r="BU167" i="1"/>
  <c r="BV167" i="1"/>
  <c r="BY167" i="1"/>
  <c r="BZ167" i="1"/>
  <c r="CA167" i="1"/>
  <c r="CB167" i="1"/>
  <c r="BX167" i="1"/>
  <c r="BI184" i="1"/>
  <c r="BL184" i="1"/>
  <c r="BM184" i="1"/>
  <c r="BN184" i="1"/>
  <c r="BO184" i="1"/>
  <c r="BR184" i="1"/>
  <c r="BS184" i="1"/>
  <c r="BT184" i="1"/>
  <c r="BU184" i="1"/>
  <c r="BV184" i="1"/>
  <c r="BY184" i="1"/>
  <c r="BZ184" i="1"/>
  <c r="CA184" i="1"/>
  <c r="CB184" i="1"/>
  <c r="BX184" i="1"/>
  <c r="BI185" i="1"/>
  <c r="BL185" i="1"/>
  <c r="BM185" i="1"/>
  <c r="BN185" i="1"/>
  <c r="BO185" i="1"/>
  <c r="BR185" i="1"/>
  <c r="BS185" i="1"/>
  <c r="BT185" i="1"/>
  <c r="BU185" i="1"/>
  <c r="BV185" i="1"/>
  <c r="BY185" i="1"/>
  <c r="BZ185" i="1"/>
  <c r="CA185" i="1"/>
  <c r="CB185" i="1"/>
  <c r="BX185" i="1"/>
  <c r="BI186" i="1"/>
  <c r="BL186" i="1"/>
  <c r="BM186" i="1"/>
  <c r="BN186" i="1"/>
  <c r="BO186" i="1"/>
  <c r="BR186" i="1"/>
  <c r="BS186" i="1"/>
  <c r="BT186" i="1"/>
  <c r="BU186" i="1"/>
  <c r="BV186" i="1"/>
  <c r="BY186" i="1"/>
  <c r="BZ186" i="1"/>
  <c r="CA186" i="1"/>
  <c r="CB186" i="1"/>
  <c r="BX186" i="1"/>
  <c r="BI187" i="1"/>
  <c r="BL187" i="1"/>
  <c r="BM187" i="1"/>
  <c r="BN187" i="1"/>
  <c r="BO187" i="1"/>
  <c r="BR187" i="1"/>
  <c r="BS187" i="1"/>
  <c r="BT187" i="1"/>
  <c r="BU187" i="1"/>
  <c r="BV187" i="1"/>
  <c r="BY187" i="1"/>
  <c r="BZ187" i="1"/>
  <c r="CA187" i="1"/>
  <c r="CB187" i="1"/>
  <c r="BX187" i="1"/>
  <c r="BI188" i="1"/>
  <c r="BL188" i="1"/>
  <c r="BM188" i="1"/>
  <c r="BN188" i="1"/>
  <c r="BO188" i="1"/>
  <c r="BR188" i="1"/>
  <c r="BS188" i="1"/>
  <c r="BT188" i="1"/>
  <c r="BU188" i="1"/>
  <c r="BV188" i="1"/>
  <c r="BY188" i="1"/>
  <c r="BZ188" i="1"/>
  <c r="CA188" i="1"/>
  <c r="CB188" i="1"/>
  <c r="BX188" i="1"/>
  <c r="BI205" i="1"/>
  <c r="BL205" i="1"/>
  <c r="BM205" i="1"/>
  <c r="BN205" i="1"/>
  <c r="BO205" i="1"/>
  <c r="BR205" i="1"/>
  <c r="BS205" i="1"/>
  <c r="BT205" i="1"/>
  <c r="BU205" i="1"/>
  <c r="BV205" i="1"/>
  <c r="BY205" i="1"/>
  <c r="BZ205" i="1"/>
  <c r="CA205" i="1"/>
  <c r="CB205" i="1"/>
  <c r="BX205" i="1"/>
  <c r="BI206" i="1"/>
  <c r="BL206" i="1"/>
  <c r="BM206" i="1"/>
  <c r="BN206" i="1"/>
  <c r="BO206" i="1"/>
  <c r="BR206" i="1"/>
  <c r="BS206" i="1"/>
  <c r="BT206" i="1"/>
  <c r="BU206" i="1"/>
  <c r="BV206" i="1"/>
  <c r="BY206" i="1"/>
  <c r="BZ206" i="1"/>
  <c r="CA206" i="1"/>
  <c r="CB206" i="1"/>
  <c r="BX206" i="1"/>
  <c r="BI207" i="1"/>
  <c r="BL207" i="1"/>
  <c r="BM207" i="1"/>
  <c r="BN207" i="1"/>
  <c r="BO207" i="1"/>
  <c r="BR207" i="1"/>
  <c r="BS207" i="1"/>
  <c r="BT207" i="1"/>
  <c r="BU207" i="1"/>
  <c r="BV207" i="1"/>
  <c r="BY207" i="1"/>
  <c r="BZ207" i="1"/>
  <c r="CA207" i="1"/>
  <c r="CB207" i="1"/>
  <c r="BX207" i="1"/>
  <c r="BI208" i="1"/>
  <c r="BL208" i="1"/>
  <c r="BM208" i="1"/>
  <c r="BN208" i="1"/>
  <c r="BO208" i="1"/>
  <c r="BR208" i="1"/>
  <c r="BS208" i="1"/>
  <c r="BT208" i="1"/>
  <c r="BU208" i="1"/>
  <c r="BV208" i="1"/>
  <c r="BY208" i="1"/>
  <c r="BZ208" i="1"/>
  <c r="CA208" i="1"/>
  <c r="CB208" i="1"/>
  <c r="BX208" i="1"/>
  <c r="BI209" i="1"/>
  <c r="BL209" i="1"/>
  <c r="BM209" i="1"/>
  <c r="BN209" i="1"/>
  <c r="BO209" i="1"/>
  <c r="BR209" i="1"/>
  <c r="BS209" i="1"/>
  <c r="BT209" i="1"/>
  <c r="BU209" i="1"/>
  <c r="BV209" i="1"/>
  <c r="BY209" i="1"/>
  <c r="BZ209" i="1"/>
  <c r="CA209" i="1"/>
  <c r="CB209" i="1"/>
  <c r="BX209" i="1"/>
  <c r="BI226" i="1"/>
  <c r="BL226" i="1"/>
  <c r="BM226" i="1"/>
  <c r="BN226" i="1"/>
  <c r="BO226" i="1"/>
  <c r="BR226" i="1"/>
  <c r="BS226" i="1"/>
  <c r="BT226" i="1"/>
  <c r="BU226" i="1"/>
  <c r="BV226" i="1"/>
  <c r="BY226" i="1"/>
  <c r="BZ226" i="1"/>
  <c r="CA226" i="1"/>
  <c r="CB226" i="1"/>
  <c r="BX226" i="1"/>
  <c r="BI227" i="1"/>
  <c r="BL227" i="1"/>
  <c r="BM227" i="1"/>
  <c r="BN227" i="1"/>
  <c r="BO227" i="1"/>
  <c r="BR227" i="1"/>
  <c r="BS227" i="1"/>
  <c r="BT227" i="1"/>
  <c r="BU227" i="1"/>
  <c r="BV227" i="1"/>
  <c r="BY227" i="1"/>
  <c r="BZ227" i="1"/>
  <c r="CA227" i="1"/>
  <c r="CB227" i="1"/>
  <c r="BX227" i="1"/>
  <c r="BI228" i="1"/>
  <c r="BL228" i="1"/>
  <c r="BM228" i="1"/>
  <c r="BN228" i="1"/>
  <c r="BO228" i="1"/>
  <c r="BR228" i="1"/>
  <c r="BS228" i="1"/>
  <c r="BT228" i="1"/>
  <c r="BU228" i="1"/>
  <c r="BV228" i="1"/>
  <c r="BY228" i="1"/>
  <c r="BZ228" i="1"/>
  <c r="CA228" i="1"/>
  <c r="CB228" i="1"/>
  <c r="BX228" i="1"/>
  <c r="BI229" i="1"/>
  <c r="BL229" i="1"/>
  <c r="BM229" i="1"/>
  <c r="BN229" i="1"/>
  <c r="BO229" i="1"/>
  <c r="BR229" i="1"/>
  <c r="BS229" i="1"/>
  <c r="BT229" i="1"/>
  <c r="BU229" i="1"/>
  <c r="BV229" i="1"/>
  <c r="BY229" i="1"/>
  <c r="BZ229" i="1"/>
  <c r="CA229" i="1"/>
  <c r="CB229" i="1"/>
  <c r="BX229" i="1"/>
  <c r="BI230" i="1"/>
  <c r="BL230" i="1"/>
  <c r="BM230" i="1"/>
  <c r="BN230" i="1"/>
  <c r="BO230" i="1"/>
  <c r="BR230" i="1"/>
  <c r="BS230" i="1"/>
  <c r="BT230" i="1"/>
  <c r="BU230" i="1"/>
  <c r="BV230" i="1"/>
  <c r="BY230" i="1"/>
  <c r="BZ230" i="1"/>
  <c r="CA230" i="1"/>
  <c r="CB230" i="1"/>
  <c r="BX230" i="1"/>
  <c r="BI247" i="1"/>
  <c r="BL247" i="1"/>
  <c r="BM247" i="1"/>
  <c r="BN247" i="1"/>
  <c r="BO247" i="1"/>
  <c r="BR247" i="1"/>
  <c r="BS247" i="1"/>
  <c r="BT247" i="1"/>
  <c r="BU247" i="1"/>
  <c r="BV247" i="1"/>
  <c r="BY247" i="1"/>
  <c r="BZ247" i="1"/>
  <c r="CA247" i="1"/>
  <c r="CB247" i="1"/>
  <c r="BX247" i="1"/>
  <c r="BI248" i="1"/>
  <c r="BL248" i="1"/>
  <c r="BM248" i="1"/>
  <c r="BN248" i="1"/>
  <c r="BO248" i="1"/>
  <c r="BR248" i="1"/>
  <c r="BS248" i="1"/>
  <c r="BT248" i="1"/>
  <c r="BU248" i="1"/>
  <c r="BV248" i="1"/>
  <c r="BY248" i="1"/>
  <c r="BZ248" i="1"/>
  <c r="CA248" i="1"/>
  <c r="CB248" i="1"/>
  <c r="BX248" i="1"/>
  <c r="BI249" i="1"/>
  <c r="BL249" i="1"/>
  <c r="BM249" i="1"/>
  <c r="BN249" i="1"/>
  <c r="BO249" i="1"/>
  <c r="BR249" i="1"/>
  <c r="BS249" i="1"/>
  <c r="BT249" i="1"/>
  <c r="BU249" i="1"/>
  <c r="BV249" i="1"/>
  <c r="BY249" i="1"/>
  <c r="BZ249" i="1"/>
  <c r="CA249" i="1"/>
  <c r="CB249" i="1"/>
  <c r="BX249" i="1"/>
  <c r="BI250" i="1"/>
  <c r="BL250" i="1"/>
  <c r="BM250" i="1"/>
  <c r="BN250" i="1"/>
  <c r="BO250" i="1"/>
  <c r="BR250" i="1"/>
  <c r="BS250" i="1"/>
  <c r="BT250" i="1"/>
  <c r="BU250" i="1"/>
  <c r="BV250" i="1"/>
  <c r="BY250" i="1"/>
  <c r="BZ250" i="1"/>
  <c r="CA250" i="1"/>
  <c r="CB250" i="1"/>
  <c r="BX250" i="1"/>
  <c r="BI251" i="1"/>
  <c r="BL251" i="1"/>
  <c r="BM251" i="1"/>
  <c r="BN251" i="1"/>
  <c r="BO251" i="1"/>
  <c r="BR251" i="1"/>
  <c r="BS251" i="1"/>
  <c r="BT251" i="1"/>
  <c r="BU251" i="1"/>
  <c r="BV251" i="1"/>
  <c r="BY251" i="1"/>
  <c r="BZ251" i="1"/>
  <c r="CA251" i="1"/>
  <c r="CB251" i="1"/>
  <c r="BX251" i="1"/>
  <c r="BI268" i="1"/>
  <c r="BL268" i="1"/>
  <c r="BM268" i="1"/>
  <c r="BN268" i="1"/>
  <c r="BO268" i="1"/>
  <c r="BR268" i="1"/>
  <c r="BS268" i="1"/>
  <c r="BT268" i="1"/>
  <c r="BU268" i="1"/>
  <c r="BV268" i="1"/>
  <c r="BY268" i="1"/>
  <c r="BZ268" i="1"/>
  <c r="CA268" i="1"/>
  <c r="CB268" i="1"/>
  <c r="BX268" i="1"/>
  <c r="BI269" i="1"/>
  <c r="BL269" i="1"/>
  <c r="BM269" i="1"/>
  <c r="BN269" i="1"/>
  <c r="BO269" i="1"/>
  <c r="BR269" i="1"/>
  <c r="BS269" i="1"/>
  <c r="BT269" i="1"/>
  <c r="BU269" i="1"/>
  <c r="BV269" i="1"/>
  <c r="BY269" i="1"/>
  <c r="BZ269" i="1"/>
  <c r="CA269" i="1"/>
  <c r="CB269" i="1"/>
  <c r="BX269" i="1"/>
  <c r="BI270" i="1"/>
  <c r="BL270" i="1"/>
  <c r="BM270" i="1"/>
  <c r="BN270" i="1"/>
  <c r="BO270" i="1"/>
  <c r="BR270" i="1"/>
  <c r="BS270" i="1"/>
  <c r="BT270" i="1"/>
  <c r="BU270" i="1"/>
  <c r="BV270" i="1"/>
  <c r="BY270" i="1"/>
  <c r="BZ270" i="1"/>
  <c r="CA270" i="1"/>
  <c r="CB270" i="1"/>
  <c r="BX270" i="1"/>
  <c r="BI271" i="1"/>
  <c r="BL271" i="1"/>
  <c r="BM271" i="1"/>
  <c r="BN271" i="1"/>
  <c r="BO271" i="1"/>
  <c r="BR271" i="1"/>
  <c r="BS271" i="1"/>
  <c r="BT271" i="1"/>
  <c r="BU271" i="1"/>
  <c r="BV271" i="1"/>
  <c r="BY271" i="1"/>
  <c r="BZ271" i="1"/>
  <c r="CA271" i="1"/>
  <c r="CB271" i="1"/>
  <c r="BX271" i="1"/>
  <c r="BI272" i="1"/>
  <c r="BL272" i="1"/>
  <c r="BM272" i="1"/>
  <c r="BN272" i="1"/>
  <c r="BO272" i="1"/>
  <c r="BR272" i="1"/>
  <c r="BS272" i="1"/>
  <c r="BT272" i="1"/>
  <c r="BU272" i="1"/>
  <c r="BV272" i="1"/>
  <c r="BY272" i="1"/>
  <c r="BZ272" i="1"/>
  <c r="CA272" i="1"/>
  <c r="CB272" i="1"/>
  <c r="BX272" i="1"/>
  <c r="BI289" i="1"/>
  <c r="BL289" i="1"/>
  <c r="BM289" i="1"/>
  <c r="BN289" i="1"/>
  <c r="BO289" i="1"/>
  <c r="BR289" i="1"/>
  <c r="BS289" i="1"/>
  <c r="BT289" i="1"/>
  <c r="BU289" i="1"/>
  <c r="BV289" i="1"/>
  <c r="BY289" i="1"/>
  <c r="BZ289" i="1"/>
  <c r="CA289" i="1"/>
  <c r="CB289" i="1"/>
  <c r="BX289" i="1"/>
  <c r="BI290" i="1"/>
  <c r="BL290" i="1"/>
  <c r="BM290" i="1"/>
  <c r="BN290" i="1"/>
  <c r="BO290" i="1"/>
  <c r="BR290" i="1"/>
  <c r="BS290" i="1"/>
  <c r="BT290" i="1"/>
  <c r="BU290" i="1"/>
  <c r="BV290" i="1"/>
  <c r="BY290" i="1"/>
  <c r="BZ290" i="1"/>
  <c r="CA290" i="1"/>
  <c r="CB290" i="1"/>
  <c r="BX290" i="1"/>
  <c r="BI291" i="1"/>
  <c r="BL291" i="1"/>
  <c r="BM291" i="1"/>
  <c r="BN291" i="1"/>
  <c r="BO291" i="1"/>
  <c r="BR291" i="1"/>
  <c r="BS291" i="1"/>
  <c r="BT291" i="1"/>
  <c r="BU291" i="1"/>
  <c r="BV291" i="1"/>
  <c r="BY291" i="1"/>
  <c r="BZ291" i="1"/>
  <c r="CA291" i="1"/>
  <c r="CB291" i="1"/>
  <c r="BX291" i="1"/>
  <c r="BI292" i="1"/>
  <c r="BL292" i="1"/>
  <c r="BM292" i="1"/>
  <c r="BN292" i="1"/>
  <c r="BO292" i="1"/>
  <c r="BR292" i="1"/>
  <c r="BS292" i="1"/>
  <c r="BT292" i="1"/>
  <c r="BU292" i="1"/>
  <c r="BV292" i="1"/>
  <c r="BY292" i="1"/>
  <c r="BZ292" i="1"/>
  <c r="CA292" i="1"/>
  <c r="CB292" i="1"/>
  <c r="BX292" i="1"/>
  <c r="BI293" i="1"/>
  <c r="BL293" i="1"/>
  <c r="BM293" i="1"/>
  <c r="BN293" i="1"/>
  <c r="BO293" i="1"/>
  <c r="BR293" i="1"/>
  <c r="BS293" i="1"/>
  <c r="BT293" i="1"/>
  <c r="BU293" i="1"/>
  <c r="BV293" i="1"/>
  <c r="BY293" i="1"/>
  <c r="BZ293" i="1"/>
  <c r="CA293" i="1"/>
  <c r="CB293" i="1"/>
  <c r="BX293" i="1"/>
  <c r="BI310" i="1"/>
  <c r="BL310" i="1"/>
  <c r="BM310" i="1"/>
  <c r="BN310" i="1"/>
  <c r="BO310" i="1"/>
  <c r="BR310" i="1"/>
  <c r="BS310" i="1"/>
  <c r="BT310" i="1"/>
  <c r="BU310" i="1"/>
  <c r="BV310" i="1"/>
  <c r="BY310" i="1"/>
  <c r="BZ310" i="1"/>
  <c r="CA310" i="1"/>
  <c r="CB310" i="1"/>
  <c r="BX310" i="1"/>
  <c r="BI311" i="1"/>
  <c r="BL311" i="1"/>
  <c r="BM311" i="1"/>
  <c r="BN311" i="1"/>
  <c r="BO311" i="1"/>
  <c r="BR311" i="1"/>
  <c r="BS311" i="1"/>
  <c r="BT311" i="1"/>
  <c r="BU311" i="1"/>
  <c r="BV311" i="1"/>
  <c r="BY311" i="1"/>
  <c r="BZ311" i="1"/>
  <c r="CA311" i="1"/>
  <c r="CB311" i="1"/>
  <c r="BX311" i="1"/>
  <c r="BI312" i="1"/>
  <c r="BL312" i="1"/>
  <c r="BM312" i="1"/>
  <c r="BN312" i="1"/>
  <c r="BO312" i="1"/>
  <c r="BR312" i="1"/>
  <c r="BS312" i="1"/>
  <c r="BT312" i="1"/>
  <c r="BU312" i="1"/>
  <c r="BV312" i="1"/>
  <c r="BY312" i="1"/>
  <c r="BZ312" i="1"/>
  <c r="CA312" i="1"/>
  <c r="CB312" i="1"/>
  <c r="BX312" i="1"/>
  <c r="BI313" i="1"/>
  <c r="BL313" i="1"/>
  <c r="BM313" i="1"/>
  <c r="BN313" i="1"/>
  <c r="BO313" i="1"/>
  <c r="BR313" i="1"/>
  <c r="BS313" i="1"/>
  <c r="BT313" i="1"/>
  <c r="BU313" i="1"/>
  <c r="BV313" i="1"/>
  <c r="BY313" i="1"/>
  <c r="BZ313" i="1"/>
  <c r="CA313" i="1"/>
  <c r="CB313" i="1"/>
  <c r="BX313" i="1"/>
  <c r="BI314" i="1"/>
  <c r="BL314" i="1"/>
  <c r="BM314" i="1"/>
  <c r="BN314" i="1"/>
  <c r="BO314" i="1"/>
  <c r="BR314" i="1"/>
  <c r="BS314" i="1"/>
  <c r="BT314" i="1"/>
  <c r="BU314" i="1"/>
  <c r="BV314" i="1"/>
  <c r="BY314" i="1"/>
  <c r="BZ314" i="1"/>
  <c r="CA314" i="1"/>
  <c r="CB314" i="1"/>
  <c r="BX314" i="1"/>
  <c r="BQ707" i="1"/>
  <c r="BR707" i="1"/>
  <c r="BS707" i="1"/>
  <c r="BT707" i="1"/>
  <c r="BU707" i="1"/>
  <c r="BV707" i="1"/>
  <c r="BW707" i="1"/>
  <c r="BX707" i="1"/>
  <c r="BY707" i="1"/>
  <c r="BZ707" i="1"/>
</calcChain>
</file>

<file path=xl/sharedStrings.xml><?xml version="1.0" encoding="utf-8"?>
<sst xmlns="http://schemas.openxmlformats.org/spreadsheetml/2006/main" count="1095" uniqueCount="201">
  <si>
    <t>Firma 5</t>
  </si>
  <si>
    <t>Firma 4</t>
  </si>
  <si>
    <t>Ingresos de la Operación (después de impuestos) según firmas simuladas - Año 10</t>
  </si>
  <si>
    <t>Firma 3</t>
  </si>
  <si>
    <t>CANT PROD</t>
  </si>
  <si>
    <t>Firma 2</t>
  </si>
  <si>
    <t>AÑO</t>
  </si>
  <si>
    <t>Firma 1</t>
  </si>
  <si>
    <t>año 10</t>
  </si>
  <si>
    <t>año 9</t>
  </si>
  <si>
    <t>año 8</t>
  </si>
  <si>
    <t>año 7</t>
  </si>
  <si>
    <t>año 6</t>
  </si>
  <si>
    <t>año 5</t>
  </si>
  <si>
    <t>año 4</t>
  </si>
  <si>
    <t>año 3</t>
  </si>
  <si>
    <t>año 2</t>
  </si>
  <si>
    <t>año 1</t>
  </si>
  <si>
    <t>Ingresos de la Operación (desp imp) según firmas simuladas</t>
  </si>
  <si>
    <t>Ingresos de la Operación (después de impuestos) según firmas simuladas - Año 9</t>
  </si>
  <si>
    <t>Ingresos de la Operación (después de impuestos) según firmas simuladas - Año 8</t>
  </si>
  <si>
    <t>Ingresos de la Operación (después de impuestos) según firmas simuladas - Año 7</t>
  </si>
  <si>
    <t>Ingresos de la Operación (después de impuestos) según firmas simuladas - Año 6</t>
  </si>
  <si>
    <t>Ingresos de la Operación (después de impuestos) según firmas simuladas - Año 5</t>
  </si>
  <si>
    <t>Ingresos de la Operación (después de impuestos) según firmas simuladas -Año 4</t>
  </si>
  <si>
    <t>Ingresos de la Operación (después de impuestos) según firmas simuladas - Año 3</t>
  </si>
  <si>
    <t>Ingresos de la Operación (después de impuestos) según firmas simuladas - Año 2</t>
  </si>
  <si>
    <t>Ingresos de la Operación (después de impuestos) según firmas simuladas - Año 1</t>
  </si>
  <si>
    <t xml:space="preserve">Ingresos de la Operación (desp imp) según firmas simuladas </t>
  </si>
  <si>
    <t>INFORME SOLICITADO POR LA FIRMA - (SI = 1;  NO = 0) (AÑO 10)</t>
  </si>
  <si>
    <t>INFORME NO HA SIDO ORDENADO</t>
  </si>
  <si>
    <t>TRÁMITES Y NORMAS EXPORTACION</t>
  </si>
  <si>
    <t>IMPUESTOS A LA EXPORTACIÓN</t>
  </si>
  <si>
    <t>prox año</t>
  </si>
  <si>
    <t>TIPO DE CAMBIO</t>
  </si>
  <si>
    <t>ESTIMACIÓN CRECIMIENTO ECONOMÍA</t>
  </si>
  <si>
    <t>TENDENCIA POLÍTICA DEL GOBIERNO</t>
  </si>
  <si>
    <t>AÑO 10</t>
  </si>
  <si>
    <t>INFORME SOLICITADO POR LA FIRMA - (SI = 1;  NO = 0) (AÑO 9)</t>
  </si>
  <si>
    <t>AÑO 9</t>
  </si>
  <si>
    <t>INFORME SOLICITADO POR LA FIRMA - (SI = 1;  NO = 0) (AÑO 8)</t>
  </si>
  <si>
    <t>AÑO 8</t>
  </si>
  <si>
    <t>INFORME SOLICITADO POR LA FIRMA - (SI = 1;  NO = 0) (AÑO 7)</t>
  </si>
  <si>
    <t>AÑO 7</t>
  </si>
  <si>
    <t>INFORME SOLICITADO POR LA FIRMA - (SI = 1;  NO = 0) (AÑO 6)</t>
  </si>
  <si>
    <t>AÑO 6</t>
  </si>
  <si>
    <t>INFORME SOLICITADO POR LA FIRMA - (SI = 1;  NO = 0) (AÑO 5)</t>
  </si>
  <si>
    <t>AÑO 5</t>
  </si>
  <si>
    <t>INFORME SOLICITADO POR LA FIRMA - (SI = 1;  NO = 0) (AÑO 4)</t>
  </si>
  <si>
    <t>AÑO 4</t>
  </si>
  <si>
    <t>INFORME SOLICITADO POR LA FIRMA - (SI = 1;  NO = 0) (AÑO 3)</t>
  </si>
  <si>
    <t>AÑO 3</t>
  </si>
  <si>
    <t>INFORME SOLICITADO POR LA FIRMA - (SI = 1;  NO = 0) (AÑO 2)</t>
  </si>
  <si>
    <t>.</t>
  </si>
  <si>
    <t>emprendedora.</t>
  </si>
  <si>
    <t>del financiamiento del capita de trabajo, derivado de la prueba de Indice de Motivación</t>
  </si>
  <si>
    <t>3) Se sugiere a las firmas que soliciten al Simulador los datos de su composición de costo</t>
  </si>
  <si>
    <t>del producto CARPE FOLIA lo definió así para que se puedan fortalecer antes de exportar.</t>
  </si>
  <si>
    <t>2) No pueden exportar hasta el año 5. La ley de apoyo a las empresas emprendedoras</t>
  </si>
  <si>
    <t>4 segmentos del mercado nacional.</t>
  </si>
  <si>
    <t>1) Firmas pueden operar solo en el segmento designado. Para el año 3 podrán operar en los</t>
  </si>
  <si>
    <t>No existe en Gobierno Liberal</t>
  </si>
  <si>
    <t>Crecimiento Año 2 = 10%. Crecimiento estimado próximo año 10%</t>
  </si>
  <si>
    <t>LIBERAL</t>
  </si>
  <si>
    <t>AÑO 2</t>
  </si>
  <si>
    <t>INFORME SOLICITADO POR LA FIRMA - (SI = 1;  NO = 0) (AÑO 1)</t>
  </si>
  <si>
    <t>3) Se sugiere a las firmas que soliciten al simulador los datos de su composición de costo</t>
  </si>
  <si>
    <t>1) Firmas pueden operar solo en el segmento designado. Esto se mantiene para el año 2.</t>
  </si>
  <si>
    <t>no existe información en el primer año. Crecimiento próx. Año estimado en 10%</t>
  </si>
  <si>
    <t>AÑO 1</t>
  </si>
  <si>
    <t>INFORME 4: VARIABLES MACROECONÓMICAS Y DE LA INDUSTRIA</t>
  </si>
  <si>
    <t>TOT MERCADO</t>
  </si>
  <si>
    <t>AUTO</t>
  </si>
  <si>
    <t>TOT OTRAS MARCAS</t>
  </si>
  <si>
    <t>F5</t>
  </si>
  <si>
    <t>F5 S4</t>
  </si>
  <si>
    <t>F4</t>
  </si>
  <si>
    <t>F4 S4</t>
  </si>
  <si>
    <t>F3</t>
  </si>
  <si>
    <t>F3 S4</t>
  </si>
  <si>
    <t>F2</t>
  </si>
  <si>
    <t>F2 S2</t>
  </si>
  <si>
    <t>F1</t>
  </si>
  <si>
    <t>F1 S1</t>
  </si>
  <si>
    <t>TOT</t>
  </si>
  <si>
    <t>VTA POTENCIAL</t>
  </si>
  <si>
    <t>VTA REAL</t>
  </si>
  <si>
    <t>Ventas reales en unidades</t>
  </si>
  <si>
    <t>Ventas potenciales en unidades</t>
  </si>
  <si>
    <t>O6 - S1</t>
  </si>
  <si>
    <t>SEG</t>
  </si>
  <si>
    <t>O5 - S1</t>
  </si>
  <si>
    <t>O4 - S1</t>
  </si>
  <si>
    <t>O3 - S1</t>
  </si>
  <si>
    <t>O2 - S1</t>
  </si>
  <si>
    <t>O1 - S1</t>
  </si>
  <si>
    <t>TOT LÍDERES</t>
  </si>
  <si>
    <t>L2 - S4</t>
  </si>
  <si>
    <t>L1 - S4</t>
  </si>
  <si>
    <t>PRECIOS POR SEGMENTO</t>
  </si>
  <si>
    <t>% S/TOT MERC</t>
  </si>
  <si>
    <t>% S/SEG</t>
  </si>
  <si>
    <t>TOTAL</t>
  </si>
  <si>
    <t>VENTAS EN PESOS SIMULADOS SEGÚN SUB-SEGMENTO (ABS Y %)</t>
  </si>
  <si>
    <r>
      <t>INFORME 3: PARTICIPACIÓN DE MERCADO POR SEGMENTO (en P</t>
    </r>
    <r>
      <rPr>
        <b/>
        <sz val="16"/>
        <color theme="0"/>
        <rFont val="Calibri"/>
        <family val="2"/>
      </rPr>
      <t>₡S)</t>
    </r>
  </si>
  <si>
    <t>INFORME SOLICITADO POR LA FIRMA - (SI = 1;  NO = 0)</t>
  </si>
  <si>
    <t>NA</t>
  </si>
  <si>
    <t>FIRMA 5</t>
  </si>
  <si>
    <t>FIRMA 4</t>
  </si>
  <si>
    <t>FIRMA 3</t>
  </si>
  <si>
    <t>FIRMA 2</t>
  </si>
  <si>
    <t>FIRMA 1</t>
  </si>
  <si>
    <t>%</t>
  </si>
  <si>
    <t>P¢S</t>
  </si>
  <si>
    <t>unidades</t>
  </si>
  <si>
    <t>exportación</t>
  </si>
  <si>
    <t>INFORME 2: EXPORTACIONES DE LAS FIRMAS SIMULADAS (EN UNIDADES Y P₡S)</t>
  </si>
  <si>
    <t>MSR = market share real</t>
  </si>
  <si>
    <t>MSP = market share proyectado</t>
  </si>
  <si>
    <t>MSR</t>
  </si>
  <si>
    <t>MSP</t>
  </si>
  <si>
    <t>DIF</t>
  </si>
  <si>
    <t>VTA PROY</t>
  </si>
  <si>
    <t>INFORME 2: EFICIENCIA DE LAS FIRMAS SIMULADAS (SEGÚN UNIDADES PROYECTADAS Y VENDIDAS)</t>
  </si>
  <si>
    <t>F5-CAN VEND I1</t>
  </si>
  <si>
    <t>F4-CAN VEND I1</t>
  </si>
  <si>
    <t>F3-CAN VEND I1</t>
  </si>
  <si>
    <t>F2-CAN VEND I1</t>
  </si>
  <si>
    <t>F1-CAN VEND I1</t>
  </si>
  <si>
    <t>F5-CAP PROD</t>
  </si>
  <si>
    <t>F4-CAP PROD</t>
  </si>
  <si>
    <t>F3-CAP PROD</t>
  </si>
  <si>
    <t>F2-CAP PROD</t>
  </si>
  <si>
    <t>F1-CAP PROD</t>
  </si>
  <si>
    <t>TOTAL MERCADO</t>
  </si>
  <si>
    <t>AJ</t>
  </si>
  <si>
    <t>AF</t>
  </si>
  <si>
    <t>AB</t>
  </si>
  <si>
    <t>X</t>
  </si>
  <si>
    <t>T</t>
  </si>
  <si>
    <t>P</t>
  </si>
  <si>
    <t>L</t>
  </si>
  <si>
    <t>H</t>
  </si>
  <si>
    <t>G</t>
  </si>
  <si>
    <t>F</t>
  </si>
  <si>
    <t>F5-CAN VEND</t>
  </si>
  <si>
    <t>F4-CAN VEND</t>
  </si>
  <si>
    <t>F3-CAN VEND</t>
  </si>
  <si>
    <t>F2-CAN VEND</t>
  </si>
  <si>
    <t>F1-CAN VEND</t>
  </si>
  <si>
    <t>AC</t>
  </si>
  <si>
    <t>Z</t>
  </si>
  <si>
    <t>W</t>
  </si>
  <si>
    <t>Q</t>
  </si>
  <si>
    <t>N</t>
  </si>
  <si>
    <t>K</t>
  </si>
  <si>
    <t>E</t>
  </si>
  <si>
    <t>B</t>
  </si>
  <si>
    <t>% MERCADO</t>
  </si>
  <si>
    <t>% SEGMENTO</t>
  </si>
  <si>
    <t>ABS</t>
  </si>
  <si>
    <t>INFORME 1: MARKET SHARE EN MERCADO LOCAL SEGÚN: LÍDERES; OTRAS Y FIRMAS SIMULADAS (EN UNIDADES VENDIDAS)</t>
  </si>
  <si>
    <t>Inventario unidades al final del año</t>
  </si>
  <si>
    <t>INGRESOS (INCL FINANC + SALDO ANTERIOR)</t>
  </si>
  <si>
    <t>SALDO PERIODO ANTERIOR</t>
  </si>
  <si>
    <t>COMPRA INSTALACIONES DE PRODUCCION</t>
  </si>
  <si>
    <t>FINANCIAMIENTO APROBADO</t>
  </si>
  <si>
    <t xml:space="preserve">    Ingresos de la Operación desp. De impuestos</t>
  </si>
  <si>
    <t xml:space="preserve">  Impuesto sobre utilidades (15%)</t>
  </si>
  <si>
    <t xml:space="preserve">  menos exoneración por exportación (25% costo exp)</t>
  </si>
  <si>
    <t>Ingresos de la Operación (antes de impuestos)</t>
  </si>
  <si>
    <t>costo de la exportación</t>
  </si>
  <si>
    <t>Otros (intereses, depreciación)</t>
  </si>
  <si>
    <t>Multas por exceder volumen autorizado</t>
  </si>
  <si>
    <t>Servicios asesoría exportación</t>
  </si>
  <si>
    <t>Gastos de Marketing+Investigación Mercados</t>
  </si>
  <si>
    <t>Gastos en Rentas</t>
  </si>
  <si>
    <t>Gastos en Salarios</t>
  </si>
  <si>
    <t>Gastos Generales y Administrativos:</t>
  </si>
  <si>
    <t>Margen Bruto</t>
  </si>
  <si>
    <t>Costo de mantener inventario</t>
  </si>
  <si>
    <t>Costo de los Productos o Servicios Vendidos</t>
  </si>
  <si>
    <t>Ventas de los productos o servicios exportación</t>
  </si>
  <si>
    <t>AK</t>
  </si>
  <si>
    <t>AG</t>
  </si>
  <si>
    <t>Y</t>
  </si>
  <si>
    <t>U</t>
  </si>
  <si>
    <t>D</t>
  </si>
  <si>
    <t>Ventas de los productos o servicios nacionales</t>
  </si>
  <si>
    <t>Ingresos:</t>
  </si>
  <si>
    <t>AÑO 10 AJUST</t>
  </si>
  <si>
    <t>AÑO 9 AJUST</t>
  </si>
  <si>
    <t>AÑO 8 AJUST</t>
  </si>
  <si>
    <t>AÑO 7 AJUST</t>
  </si>
  <si>
    <t>AÑO 6 AJUST</t>
  </si>
  <si>
    <t>AÑO 5 AJUST</t>
  </si>
  <si>
    <t>AÑO 4 AJUST</t>
  </si>
  <si>
    <t>AÑO 3 AJUST</t>
  </si>
  <si>
    <t>AÑO 2 AJUST</t>
  </si>
  <si>
    <t>ESTADO DE RESULTADOS FIRMA 1</t>
  </si>
  <si>
    <t>GENERA REPORTES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</si>
</sst>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(* #,##0_);_(* \(#,##0\);_(* &quot;-&quot;_);_(@_)"/>
    <numFmt numFmtId="165" formatCode="_(* #,##0.00_);_(* \(#,##0.00\);_(* &quot;-&quot;??_);_(@_)"/>
    <numFmt numFmtId="166" formatCode="_(* #,##0_);_(* \(#,##0\);_(* &quot;-&quot;??_);_(@_)"/>
    <numFmt numFmtId="167" formatCode="0.0%"/>
    <numFmt numFmtId="168" formatCode="_(* #,##0.0_);_(* \(#,##0.0\);_(* &quot;-&quot;??_);_(@_)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9"/>
      <color theme="1"/>
      <name val="Calibri"/>
      <family val="2"/>
    </font>
    <font>
      <sz val="9"/>
      <color rgb="FF000000"/>
      <name val="Calibri"/>
      <family val="2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rgb="FF000000"/>
      <name val="Calibri"/>
      <family val="2"/>
    </font>
    <font>
      <sz val="11"/>
      <color theme="1"/>
      <name val="Calibri"/>
      <family val="2"/>
    </font>
    <font>
      <b/>
      <sz val="14"/>
      <color theme="0"/>
      <name val="Calibri"/>
      <family val="2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6"/>
      <color theme="0"/>
      <name val="Calibri"/>
      <family val="2"/>
    </font>
    <font>
      <b/>
      <sz val="9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rgb="FF7030A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rgb="FF7030A0"/>
      <name val="Calibri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EEECE1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90F828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2DCDB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2D050"/>
        <bgColor rgb="FF000000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B0F0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56">
    <xf numFmtId="0" fontId="0" fillId="0" borderId="0" xfId="0"/>
    <xf numFmtId="0" fontId="0" fillId="2" borderId="0" xfId="0" applyFill="1" applyAlignment="1" applyProtection="1">
      <alignment horizontal="right" vertical="center"/>
    </xf>
    <xf numFmtId="0" fontId="0" fillId="2" borderId="0" xfId="0" applyFill="1" applyAlignment="1" applyProtection="1">
      <alignment vertical="center"/>
    </xf>
    <xf numFmtId="0" fontId="0" fillId="0" borderId="0" xfId="0" applyAlignment="1" applyProtection="1">
      <alignment horizontal="right" vertical="center"/>
    </xf>
    <xf numFmtId="0" fontId="0" fillId="0" borderId="0" xfId="0" applyAlignment="1" applyProtection="1">
      <alignment vertical="center"/>
    </xf>
    <xf numFmtId="166" fontId="3" fillId="0" borderId="0" xfId="1" applyNumberFormat="1" applyFont="1" applyAlignment="1" applyProtection="1">
      <alignment horizontal="right" vertical="center"/>
    </xf>
    <xf numFmtId="166" fontId="3" fillId="0" borderId="0" xfId="0" applyNumberFormat="1" applyFont="1" applyAlignment="1" applyProtection="1">
      <alignment horizontal="right" vertical="center"/>
    </xf>
    <xf numFmtId="0" fontId="3" fillId="0" borderId="0" xfId="0" applyFont="1" applyAlignment="1" applyProtection="1">
      <alignment horizontal="right" vertical="center"/>
    </xf>
    <xf numFmtId="166" fontId="0" fillId="0" borderId="0" xfId="0" applyNumberFormat="1" applyAlignment="1" applyProtection="1">
      <alignment horizontal="right" vertical="center"/>
    </xf>
    <xf numFmtId="0" fontId="0" fillId="0" borderId="1" xfId="0" applyBorder="1" applyProtection="1"/>
    <xf numFmtId="0" fontId="0" fillId="0" borderId="0" xfId="0" applyProtection="1"/>
    <xf numFmtId="0" fontId="0" fillId="3" borderId="0" xfId="0" applyFill="1" applyAlignment="1" applyProtection="1">
      <alignment horizontal="right" vertical="center"/>
    </xf>
    <xf numFmtId="0" fontId="0" fillId="3" borderId="0" xfId="0" applyFill="1" applyAlignment="1" applyProtection="1">
      <alignment vertical="center"/>
    </xf>
    <xf numFmtId="166" fontId="0" fillId="0" borderId="0" xfId="1" applyNumberFormat="1" applyFont="1" applyAlignment="1" applyProtection="1">
      <alignment horizontal="right" vertical="center"/>
    </xf>
    <xf numFmtId="3" fontId="0" fillId="0" borderId="0" xfId="0" applyNumberFormat="1" applyAlignment="1" applyProtection="1">
      <alignment horizontal="right" vertical="center"/>
    </xf>
    <xf numFmtId="0" fontId="0" fillId="0" borderId="2" xfId="0" applyBorder="1" applyAlignment="1" applyProtection="1">
      <alignment horizontal="center" vertical="center"/>
    </xf>
    <xf numFmtId="0" fontId="4" fillId="3" borderId="0" xfId="0" applyFont="1" applyFill="1" applyAlignment="1" applyProtection="1">
      <alignment horizontal="right" vertical="center" wrapText="1"/>
    </xf>
    <xf numFmtId="0" fontId="0" fillId="0" borderId="0" xfId="0" applyAlignment="1" applyProtection="1">
      <alignment horizontal="right" vertical="center"/>
      <protection locked="0"/>
    </xf>
    <xf numFmtId="0" fontId="5" fillId="4" borderId="3" xfId="0" applyFont="1" applyFill="1" applyBorder="1" applyAlignment="1" applyProtection="1">
      <alignment horizontal="right" vertical="center"/>
    </xf>
    <xf numFmtId="0" fontId="5" fillId="4" borderId="4" xfId="0" applyFont="1" applyFill="1" applyBorder="1" applyAlignment="1" applyProtection="1">
      <alignment horizontal="right" vertical="center"/>
    </xf>
    <xf numFmtId="0" fontId="5" fillId="4" borderId="5" xfId="0" applyFont="1" applyFill="1" applyBorder="1" applyAlignment="1" applyProtection="1">
      <alignment horizontal="left" vertical="center"/>
    </xf>
    <xf numFmtId="0" fontId="3" fillId="5" borderId="6" xfId="0" applyFont="1" applyFill="1" applyBorder="1" applyAlignment="1" applyProtection="1">
      <alignment vertical="center"/>
    </xf>
    <xf numFmtId="0" fontId="5" fillId="4" borderId="7" xfId="0" applyFont="1" applyFill="1" applyBorder="1" applyAlignment="1" applyProtection="1">
      <alignment horizontal="right" vertical="center"/>
    </xf>
    <xf numFmtId="0" fontId="5" fillId="4" borderId="0" xfId="0" applyFont="1" applyFill="1" applyBorder="1" applyAlignment="1" applyProtection="1">
      <alignment horizontal="right" vertical="center"/>
    </xf>
    <xf numFmtId="0" fontId="6" fillId="4" borderId="0" xfId="0" applyFont="1" applyFill="1" applyBorder="1" applyAlignment="1" applyProtection="1">
      <alignment horizontal="right" vertical="center"/>
    </xf>
    <xf numFmtId="0" fontId="5" fillId="4" borderId="8" xfId="0" applyFont="1" applyFill="1" applyBorder="1" applyAlignment="1" applyProtection="1">
      <alignment horizontal="left" vertical="center"/>
    </xf>
    <xf numFmtId="0" fontId="3" fillId="5" borderId="9" xfId="0" applyFont="1" applyFill="1" applyBorder="1" applyAlignment="1" applyProtection="1">
      <alignment vertical="center"/>
    </xf>
    <xf numFmtId="0" fontId="5" fillId="4" borderId="10" xfId="0" applyFont="1" applyFill="1" applyBorder="1" applyAlignment="1" applyProtection="1">
      <alignment horizontal="right" vertical="center"/>
    </xf>
    <xf numFmtId="0" fontId="5" fillId="4" borderId="11" xfId="0" applyFont="1" applyFill="1" applyBorder="1" applyAlignment="1" applyProtection="1">
      <alignment horizontal="right" vertical="center"/>
    </xf>
    <xf numFmtId="0" fontId="5" fillId="4" borderId="12" xfId="0" applyFont="1" applyFill="1" applyBorder="1" applyAlignment="1" applyProtection="1">
      <alignment horizontal="left" vertical="center"/>
    </xf>
    <xf numFmtId="0" fontId="3" fillId="5" borderId="13" xfId="0" applyFont="1" applyFill="1" applyBorder="1" applyAlignment="1" applyProtection="1">
      <alignment vertical="center"/>
    </xf>
    <xf numFmtId="0" fontId="3" fillId="6" borderId="3" xfId="0" applyFont="1" applyFill="1" applyBorder="1" applyAlignment="1" applyProtection="1">
      <alignment horizontal="right" vertical="center"/>
    </xf>
    <xf numFmtId="0" fontId="3" fillId="6" borderId="4" xfId="0" applyFont="1" applyFill="1" applyBorder="1" applyAlignment="1" applyProtection="1">
      <alignment horizontal="right" vertical="center"/>
    </xf>
    <xf numFmtId="0" fontId="5" fillId="4" borderId="14" xfId="0" applyFont="1" applyFill="1" applyBorder="1" applyAlignment="1" applyProtection="1">
      <alignment horizontal="left" vertical="center"/>
    </xf>
    <xf numFmtId="0" fontId="3" fillId="5" borderId="14" xfId="0" applyFont="1" applyFill="1" applyBorder="1" applyAlignment="1" applyProtection="1">
      <alignment vertical="center"/>
    </xf>
    <xf numFmtId="0" fontId="3" fillId="6" borderId="15" xfId="0" applyFont="1" applyFill="1" applyBorder="1" applyAlignment="1" applyProtection="1">
      <alignment horizontal="right" vertical="center"/>
    </xf>
    <xf numFmtId="0" fontId="3" fillId="6" borderId="16" xfId="0" applyFont="1" applyFill="1" applyBorder="1" applyAlignment="1" applyProtection="1">
      <alignment horizontal="right" vertical="center"/>
    </xf>
    <xf numFmtId="0" fontId="3" fillId="2" borderId="1" xfId="0" applyFont="1" applyFill="1" applyBorder="1" applyAlignment="1" applyProtection="1">
      <alignment horizontal="left" vertical="center"/>
    </xf>
    <xf numFmtId="0" fontId="3" fillId="6" borderId="1" xfId="0" applyFont="1" applyFill="1" applyBorder="1" applyAlignment="1" applyProtection="1">
      <alignment horizontal="right" vertical="center"/>
    </xf>
    <xf numFmtId="0" fontId="7" fillId="0" borderId="0" xfId="0" applyFont="1" applyAlignment="1" applyProtection="1">
      <alignment vertical="center"/>
    </xf>
    <xf numFmtId="0" fontId="8" fillId="0" borderId="0" xfId="0" applyFont="1" applyAlignment="1" applyProtection="1">
      <alignment vertical="center" wrapText="1"/>
    </xf>
    <xf numFmtId="0" fontId="3" fillId="6" borderId="4" xfId="0" applyFont="1" applyFill="1" applyBorder="1" applyAlignment="1" applyProtection="1">
      <alignment horizontal="left" vertical="center"/>
    </xf>
    <xf numFmtId="0" fontId="3" fillId="2" borderId="14" xfId="0" applyFont="1" applyFill="1" applyBorder="1" applyAlignment="1" applyProtection="1">
      <alignment horizontal="left" vertical="center"/>
    </xf>
    <xf numFmtId="0" fontId="0" fillId="0" borderId="17" xfId="0" applyBorder="1" applyAlignment="1" applyProtection="1">
      <alignment horizontal="center" vertical="center"/>
    </xf>
    <xf numFmtId="0" fontId="5" fillId="4" borderId="4" xfId="0" applyFont="1" applyFill="1" applyBorder="1" applyAlignment="1" applyProtection="1">
      <alignment horizontal="left" vertical="center"/>
    </xf>
    <xf numFmtId="0" fontId="5" fillId="7" borderId="5" xfId="0" applyFont="1" applyFill="1" applyBorder="1" applyAlignment="1" applyProtection="1">
      <alignment vertical="center"/>
    </xf>
    <xf numFmtId="0" fontId="6" fillId="4" borderId="0" xfId="0" applyFont="1" applyFill="1" applyBorder="1" applyAlignment="1" applyProtection="1">
      <alignment horizontal="left" vertical="center"/>
    </xf>
    <xf numFmtId="0" fontId="5" fillId="7" borderId="8" xfId="0" applyFont="1" applyFill="1" applyBorder="1" applyAlignment="1" applyProtection="1">
      <alignment vertical="center"/>
    </xf>
    <xf numFmtId="0" fontId="5" fillId="4" borderId="0" xfId="0" applyFont="1" applyFill="1" applyBorder="1" applyAlignment="1" applyProtection="1">
      <alignment horizontal="left" vertical="center"/>
    </xf>
    <xf numFmtId="0" fontId="5" fillId="4" borderId="11" xfId="0" applyFont="1" applyFill="1" applyBorder="1" applyAlignment="1" applyProtection="1">
      <alignment horizontal="left" vertical="center"/>
    </xf>
    <xf numFmtId="0" fontId="5" fillId="7" borderId="12" xfId="0" applyFont="1" applyFill="1" applyBorder="1" applyAlignment="1" applyProtection="1">
      <alignment vertical="center"/>
    </xf>
    <xf numFmtId="0" fontId="5" fillId="4" borderId="15" xfId="0" applyFont="1" applyFill="1" applyBorder="1" applyAlignment="1" applyProtection="1">
      <alignment horizontal="right" vertical="center"/>
    </xf>
    <xf numFmtId="0" fontId="5" fillId="4" borderId="16" xfId="0" applyFont="1" applyFill="1" applyBorder="1" applyAlignment="1" applyProtection="1">
      <alignment horizontal="right" vertical="center"/>
    </xf>
    <xf numFmtId="0" fontId="5" fillId="4" borderId="16" xfId="0" applyFont="1" applyFill="1" applyBorder="1" applyAlignment="1" applyProtection="1">
      <alignment horizontal="left" vertical="center"/>
    </xf>
    <xf numFmtId="0" fontId="5" fillId="7" borderId="14" xfId="0" applyFont="1" applyFill="1" applyBorder="1" applyAlignment="1" applyProtection="1">
      <alignment vertical="center"/>
    </xf>
    <xf numFmtId="0" fontId="5" fillId="8" borderId="1" xfId="0" applyFont="1" applyFill="1" applyBorder="1" applyAlignment="1" applyProtection="1">
      <alignment horizontal="left" vertical="center"/>
    </xf>
    <xf numFmtId="0" fontId="5" fillId="0" borderId="0" xfId="0" applyFont="1" applyFill="1" applyBorder="1" applyAlignment="1" applyProtection="1">
      <alignment horizontal="right" vertical="center"/>
    </xf>
    <xf numFmtId="0" fontId="9" fillId="0" borderId="0" xfId="0" applyFont="1" applyFill="1" applyBorder="1" applyAlignment="1" applyProtection="1">
      <alignment vertical="center"/>
    </xf>
    <xf numFmtId="0" fontId="10" fillId="0" borderId="0" xfId="0" applyFont="1" applyFill="1" applyBorder="1" applyAlignment="1" applyProtection="1">
      <alignment horizontal="right" vertical="center"/>
    </xf>
    <xf numFmtId="0" fontId="10" fillId="0" borderId="0" xfId="0" applyFont="1" applyFill="1" applyBorder="1" applyAlignment="1" applyProtection="1">
      <alignment vertical="center"/>
    </xf>
    <xf numFmtId="0" fontId="11" fillId="3" borderId="0" xfId="0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right" vertical="center"/>
    </xf>
    <xf numFmtId="0" fontId="4" fillId="3" borderId="0" xfId="0" applyFont="1" applyFill="1" applyAlignment="1">
      <alignment horizontal="center" vertical="center" wrapText="1"/>
    </xf>
    <xf numFmtId="0" fontId="0" fillId="0" borderId="0" xfId="0" applyAlignment="1">
      <alignment vertical="center"/>
    </xf>
    <xf numFmtId="167" fontId="3" fillId="5" borderId="1" xfId="3" applyNumberFormat="1" applyFont="1" applyFill="1" applyBorder="1" applyAlignment="1">
      <alignment horizontal="right" vertical="center"/>
    </xf>
    <xf numFmtId="166" fontId="3" fillId="5" borderId="1" xfId="0" applyNumberFormat="1" applyFont="1" applyFill="1" applyBorder="1" applyAlignment="1">
      <alignment horizontal="right" vertical="center"/>
    </xf>
    <xf numFmtId="0" fontId="3" fillId="9" borderId="14" xfId="0" applyFont="1" applyFill="1" applyBorder="1" applyAlignment="1">
      <alignment vertical="center"/>
    </xf>
    <xf numFmtId="0" fontId="0" fillId="10" borderId="0" xfId="0" applyNumberFormat="1" applyFill="1"/>
    <xf numFmtId="164" fontId="0" fillId="10" borderId="0" xfId="0" applyNumberFormat="1" applyFill="1"/>
    <xf numFmtId="164" fontId="0" fillId="11" borderId="0" xfId="0" applyNumberFormat="1" applyFill="1"/>
    <xf numFmtId="164" fontId="0" fillId="11" borderId="0" xfId="2" applyFont="1" applyFill="1"/>
    <xf numFmtId="164" fontId="0" fillId="12" borderId="0" xfId="2" applyNumberFormat="1" applyFont="1" applyFill="1"/>
    <xf numFmtId="166" fontId="0" fillId="0" borderId="0" xfId="0" applyNumberFormat="1"/>
    <xf numFmtId="164" fontId="0" fillId="0" borderId="0" xfId="2" applyFont="1"/>
    <xf numFmtId="167" fontId="0" fillId="0" borderId="0" xfId="0" applyNumberFormat="1"/>
    <xf numFmtId="166" fontId="0" fillId="0" borderId="0" xfId="3" applyNumberFormat="1" applyFont="1"/>
    <xf numFmtId="167" fontId="3" fillId="13" borderId="1" xfId="3" applyNumberFormat="1" applyFont="1" applyFill="1" applyBorder="1" applyAlignment="1">
      <alignment horizontal="right" vertical="center"/>
    </xf>
    <xf numFmtId="166" fontId="3" fillId="12" borderId="1" xfId="0" applyNumberFormat="1" applyFont="1" applyFill="1" applyBorder="1" applyAlignment="1">
      <alignment horizontal="right" vertical="center"/>
    </xf>
    <xf numFmtId="0" fontId="3" fillId="12" borderId="8" xfId="0" applyFont="1" applyFill="1" applyBorder="1" applyAlignment="1">
      <alignment vertical="center"/>
    </xf>
    <xf numFmtId="0" fontId="3" fillId="12" borderId="14" xfId="0" applyFont="1" applyFill="1" applyBorder="1" applyAlignment="1">
      <alignment vertical="center"/>
    </xf>
    <xf numFmtId="0" fontId="0" fillId="11" borderId="0" xfId="0" applyFill="1" applyAlignment="1">
      <alignment horizontal="right"/>
    </xf>
    <xf numFmtId="0" fontId="0" fillId="11" borderId="0" xfId="0" applyFill="1"/>
    <xf numFmtId="0" fontId="0" fillId="12" borderId="0" xfId="0" applyFill="1" applyAlignment="1">
      <alignment horizontal="right"/>
    </xf>
    <xf numFmtId="167" fontId="3" fillId="0" borderId="1" xfId="3" applyNumberFormat="1" applyFont="1" applyBorder="1" applyAlignment="1">
      <alignment horizontal="right" vertical="center"/>
    </xf>
    <xf numFmtId="166" fontId="3" fillId="0" borderId="1" xfId="0" applyNumberFormat="1" applyFont="1" applyBorder="1" applyAlignment="1">
      <alignment horizontal="right" vertical="center"/>
    </xf>
    <xf numFmtId="0" fontId="3" fillId="14" borderId="14" xfId="0" applyFont="1" applyFill="1" applyBorder="1" applyAlignment="1">
      <alignment vertical="center"/>
    </xf>
    <xf numFmtId="0" fontId="0" fillId="2" borderId="0" xfId="0" applyFill="1"/>
    <xf numFmtId="0" fontId="0" fillId="2" borderId="0" xfId="0" applyFill="1" applyAlignment="1">
      <alignment horizontal="right"/>
    </xf>
    <xf numFmtId="2" fontId="0" fillId="0" borderId="0" xfId="0" applyNumberFormat="1"/>
    <xf numFmtId="0" fontId="3" fillId="2" borderId="14" xfId="0" applyFont="1" applyFill="1" applyBorder="1" applyAlignment="1">
      <alignment vertical="center"/>
    </xf>
    <xf numFmtId="0" fontId="3" fillId="0" borderId="1" xfId="0" applyFont="1" applyBorder="1" applyAlignment="1">
      <alignment horizontal="right" vertical="center"/>
    </xf>
    <xf numFmtId="0" fontId="3" fillId="0" borderId="6" xfId="0" applyFont="1" applyBorder="1" applyAlignment="1">
      <alignment horizontal="right" vertical="center"/>
    </xf>
    <xf numFmtId="0" fontId="3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167" fontId="0" fillId="0" borderId="0" xfId="3" applyNumberFormat="1" applyFont="1"/>
    <xf numFmtId="0" fontId="0" fillId="0" borderId="0" xfId="3" applyNumberFormat="1" applyFont="1"/>
    <xf numFmtId="166" fontId="0" fillId="0" borderId="0" xfId="0" applyNumberFormat="1" applyAlignment="1">
      <alignment horizontal="right" vertical="center"/>
    </xf>
    <xf numFmtId="167" fontId="0" fillId="5" borderId="1" xfId="3" applyNumberFormat="1" applyFont="1" applyFill="1" applyBorder="1" applyAlignment="1">
      <alignment horizontal="right" vertical="center"/>
    </xf>
    <xf numFmtId="0" fontId="13" fillId="0" borderId="0" xfId="0" applyFont="1" applyAlignment="1">
      <alignment horizontal="right" vertical="center"/>
    </xf>
    <xf numFmtId="0" fontId="14" fillId="3" borderId="0" xfId="0" applyFont="1" applyFill="1" applyAlignment="1">
      <alignment horizontal="center" vertical="center" wrapText="1"/>
    </xf>
    <xf numFmtId="0" fontId="2" fillId="0" borderId="1" xfId="0" applyFont="1" applyBorder="1" applyAlignment="1">
      <alignment horizontal="right" vertical="center"/>
    </xf>
    <xf numFmtId="0" fontId="4" fillId="3" borderId="0" xfId="0" applyFont="1" applyFill="1" applyAlignment="1">
      <alignment vertical="center" wrapText="1"/>
    </xf>
    <xf numFmtId="0" fontId="0" fillId="0" borderId="0" xfId="0" applyAlignment="1" applyProtection="1">
      <alignment vertical="center"/>
      <protection locked="0"/>
    </xf>
    <xf numFmtId="0" fontId="3" fillId="0" borderId="0" xfId="0" applyFont="1" applyAlignment="1">
      <alignment horizontal="right" vertical="center"/>
    </xf>
    <xf numFmtId="0" fontId="3" fillId="0" borderId="0" xfId="0" applyFont="1" applyAlignment="1" applyProtection="1">
      <alignment horizontal="right" vertical="center"/>
      <protection locked="0"/>
    </xf>
    <xf numFmtId="167" fontId="5" fillId="8" borderId="18" xfId="3" applyNumberFormat="1" applyFont="1" applyFill="1" applyBorder="1" applyAlignment="1" applyProtection="1">
      <alignment horizontal="right" vertical="center"/>
      <protection locked="0"/>
    </xf>
    <xf numFmtId="166" fontId="5" fillId="15" borderId="19" xfId="0" applyNumberFormat="1" applyFont="1" applyFill="1" applyBorder="1" applyAlignment="1" applyProtection="1">
      <alignment horizontal="right" vertical="center"/>
      <protection locked="0"/>
    </xf>
    <xf numFmtId="166" fontId="5" fillId="16" borderId="20" xfId="0" applyNumberFormat="1" applyFont="1" applyFill="1" applyBorder="1" applyAlignment="1" applyProtection="1">
      <alignment horizontal="right" vertical="center"/>
      <protection locked="0"/>
    </xf>
    <xf numFmtId="167" fontId="3" fillId="2" borderId="18" xfId="3" applyNumberFormat="1" applyFont="1" applyFill="1" applyBorder="1" applyAlignment="1" applyProtection="1">
      <alignment horizontal="right" vertical="center"/>
      <protection locked="0"/>
    </xf>
    <xf numFmtId="166" fontId="3" fillId="10" borderId="19" xfId="0" applyNumberFormat="1" applyFont="1" applyFill="1" applyBorder="1" applyAlignment="1" applyProtection="1">
      <alignment horizontal="right" vertical="center"/>
      <protection locked="0"/>
    </xf>
    <xf numFmtId="166" fontId="3" fillId="17" borderId="20" xfId="0" applyNumberFormat="1" applyFont="1" applyFill="1" applyBorder="1" applyAlignment="1" applyProtection="1">
      <alignment horizontal="right" vertical="center"/>
      <protection locked="0"/>
    </xf>
    <xf numFmtId="167" fontId="3" fillId="2" borderId="21" xfId="3" applyNumberFormat="1" applyFont="1" applyFill="1" applyBorder="1" applyAlignment="1" applyProtection="1">
      <alignment horizontal="right" vertical="center"/>
      <protection locked="0"/>
    </xf>
    <xf numFmtId="166" fontId="3" fillId="17" borderId="22" xfId="0" applyNumberFormat="1" applyFont="1" applyFill="1" applyBorder="1" applyAlignment="1" applyProtection="1">
      <alignment horizontal="right" vertical="center"/>
      <protection locked="0"/>
    </xf>
    <xf numFmtId="0" fontId="3" fillId="12" borderId="23" xfId="0" applyFont="1" applyFill="1" applyBorder="1" applyAlignment="1" applyProtection="1">
      <alignment horizontal="right" vertical="center"/>
      <protection locked="0"/>
    </xf>
    <xf numFmtId="167" fontId="5" fillId="8" borderId="24" xfId="3" applyNumberFormat="1" applyFont="1" applyFill="1" applyBorder="1" applyAlignment="1" applyProtection="1">
      <alignment horizontal="right" vertical="center"/>
      <protection locked="0"/>
    </xf>
    <xf numFmtId="166" fontId="5" fillId="15" borderId="13" xfId="0" applyNumberFormat="1" applyFont="1" applyFill="1" applyBorder="1" applyAlignment="1" applyProtection="1">
      <alignment horizontal="right" vertical="center"/>
      <protection locked="0"/>
    </xf>
    <xf numFmtId="166" fontId="5" fillId="16" borderId="25" xfId="0" applyNumberFormat="1" applyFont="1" applyFill="1" applyBorder="1" applyAlignment="1" applyProtection="1">
      <alignment horizontal="right" vertical="center"/>
      <protection locked="0"/>
    </xf>
    <xf numFmtId="167" fontId="3" fillId="2" borderId="24" xfId="3" applyNumberFormat="1" applyFont="1" applyFill="1" applyBorder="1" applyAlignment="1" applyProtection="1">
      <alignment horizontal="right" vertical="center"/>
      <protection locked="0"/>
    </xf>
    <xf numFmtId="166" fontId="3" fillId="10" borderId="13" xfId="0" applyNumberFormat="1" applyFont="1" applyFill="1" applyBorder="1" applyAlignment="1" applyProtection="1">
      <alignment horizontal="right" vertical="center"/>
      <protection locked="0"/>
    </xf>
    <xf numFmtId="166" fontId="3" fillId="17" borderId="25" xfId="0" applyNumberFormat="1" applyFont="1" applyFill="1" applyBorder="1" applyAlignment="1" applyProtection="1">
      <alignment horizontal="right" vertical="center"/>
      <protection locked="0"/>
    </xf>
    <xf numFmtId="167" fontId="3" fillId="2" borderId="12" xfId="3" applyNumberFormat="1" applyFont="1" applyFill="1" applyBorder="1" applyAlignment="1" applyProtection="1">
      <alignment horizontal="right" vertical="center"/>
      <protection locked="0"/>
    </xf>
    <xf numFmtId="166" fontId="3" fillId="17" borderId="10" xfId="0" applyNumberFormat="1" applyFont="1" applyFill="1" applyBorder="1" applyAlignment="1" applyProtection="1">
      <alignment horizontal="right" vertical="center"/>
      <protection locked="0"/>
    </xf>
    <xf numFmtId="0" fontId="5" fillId="18" borderId="26" xfId="0" applyFont="1" applyFill="1" applyBorder="1" applyAlignment="1" applyProtection="1">
      <alignment horizontal="center" vertical="center"/>
      <protection locked="0"/>
    </xf>
    <xf numFmtId="167" fontId="5" fillId="8" borderId="27" xfId="3" applyNumberFormat="1" applyFont="1" applyFill="1" applyBorder="1" applyAlignment="1" applyProtection="1">
      <alignment horizontal="right" vertical="center"/>
      <protection locked="0"/>
    </xf>
    <xf numFmtId="166" fontId="5" fillId="15" borderId="1" xfId="0" applyNumberFormat="1" applyFont="1" applyFill="1" applyBorder="1" applyAlignment="1" applyProtection="1">
      <alignment horizontal="right" vertical="center"/>
      <protection locked="0"/>
    </xf>
    <xf numFmtId="166" fontId="5" fillId="16" borderId="28" xfId="0" applyNumberFormat="1" applyFont="1" applyFill="1" applyBorder="1" applyAlignment="1" applyProtection="1">
      <alignment horizontal="right" vertical="center"/>
      <protection locked="0"/>
    </xf>
    <xf numFmtId="167" fontId="3" fillId="2" borderId="27" xfId="3" applyNumberFormat="1" applyFont="1" applyFill="1" applyBorder="1" applyAlignment="1" applyProtection="1">
      <alignment horizontal="right" vertical="center"/>
      <protection locked="0"/>
    </xf>
    <xf numFmtId="166" fontId="3" fillId="10" borderId="1" xfId="0" applyNumberFormat="1" applyFont="1" applyFill="1" applyBorder="1" applyAlignment="1" applyProtection="1">
      <alignment horizontal="right" vertical="center"/>
      <protection locked="0"/>
    </xf>
    <xf numFmtId="166" fontId="3" fillId="17" borderId="28" xfId="0" applyNumberFormat="1" applyFont="1" applyFill="1" applyBorder="1" applyAlignment="1" applyProtection="1">
      <alignment horizontal="right" vertical="center"/>
      <protection locked="0"/>
    </xf>
    <xf numFmtId="167" fontId="3" fillId="2" borderId="14" xfId="3" applyNumberFormat="1" applyFont="1" applyFill="1" applyBorder="1" applyAlignment="1" applyProtection="1">
      <alignment horizontal="right" vertical="center"/>
      <protection locked="0"/>
    </xf>
    <xf numFmtId="166" fontId="3" fillId="17" borderId="15" xfId="0" applyNumberFormat="1" applyFont="1" applyFill="1" applyBorder="1" applyAlignment="1" applyProtection="1">
      <alignment horizontal="right" vertical="center"/>
      <protection locked="0"/>
    </xf>
    <xf numFmtId="0" fontId="5" fillId="18" borderId="29" xfId="0" applyFont="1" applyFill="1" applyBorder="1" applyAlignment="1" applyProtection="1">
      <alignment horizontal="center" vertical="center"/>
      <protection locked="0"/>
    </xf>
    <xf numFmtId="0" fontId="5" fillId="18" borderId="30" xfId="0" applyFont="1" applyFill="1" applyBorder="1" applyAlignment="1" applyProtection="1">
      <alignment horizontal="center" vertical="center"/>
      <protection locked="0"/>
    </xf>
    <xf numFmtId="0" fontId="3" fillId="0" borderId="31" xfId="0" applyFont="1" applyBorder="1" applyAlignment="1" applyProtection="1">
      <alignment horizontal="right" vertical="center"/>
      <protection locked="0"/>
    </xf>
    <xf numFmtId="0" fontId="3" fillId="0" borderId="6" xfId="0" applyFont="1" applyBorder="1" applyAlignment="1" applyProtection="1">
      <alignment horizontal="right" vertical="center"/>
      <protection locked="0"/>
    </xf>
    <xf numFmtId="0" fontId="3" fillId="0" borderId="32" xfId="0" applyFont="1" applyBorder="1" applyAlignment="1" applyProtection="1">
      <alignment horizontal="right" vertical="center"/>
      <protection locked="0"/>
    </xf>
    <xf numFmtId="0" fontId="3" fillId="0" borderId="5" xfId="0" applyFont="1" applyBorder="1" applyAlignment="1" applyProtection="1">
      <alignment horizontal="right" vertical="center"/>
      <protection locked="0"/>
    </xf>
    <xf numFmtId="0" fontId="3" fillId="0" borderId="3" xfId="0" applyFont="1" applyBorder="1" applyAlignment="1" applyProtection="1">
      <alignment horizontal="right"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3" fillId="0" borderId="33" xfId="0" applyFont="1" applyBorder="1" applyAlignment="1" applyProtection="1">
      <alignment horizontal="right" vertical="center"/>
      <protection locked="0"/>
    </xf>
    <xf numFmtId="0" fontId="3" fillId="0" borderId="13" xfId="0" applyFont="1" applyBorder="1" applyAlignment="1" applyProtection="1">
      <alignment horizontal="right" vertical="center"/>
      <protection locked="0"/>
    </xf>
    <xf numFmtId="0" fontId="3" fillId="0" borderId="25" xfId="0" applyFont="1" applyBorder="1" applyAlignment="1" applyProtection="1">
      <alignment horizontal="right" vertical="center"/>
      <protection locked="0"/>
    </xf>
    <xf numFmtId="0" fontId="3" fillId="0" borderId="8" xfId="0" applyFont="1" applyBorder="1" applyAlignment="1" applyProtection="1">
      <alignment horizontal="right" vertical="center"/>
      <protection locked="0"/>
    </xf>
    <xf numFmtId="0" fontId="3" fillId="0" borderId="10" xfId="0" applyFont="1" applyBorder="1" applyAlignment="1" applyProtection="1">
      <alignment horizontal="right" vertical="center"/>
      <protection locked="0"/>
    </xf>
    <xf numFmtId="0" fontId="3" fillId="0" borderId="34" xfId="0" applyFont="1" applyBorder="1" applyAlignment="1" applyProtection="1">
      <alignment horizontal="right" vertical="center"/>
      <protection locked="0"/>
    </xf>
    <xf numFmtId="0" fontId="3" fillId="0" borderId="35" xfId="0" applyFont="1" applyBorder="1" applyAlignment="1" applyProtection="1">
      <alignment horizontal="right" vertical="center"/>
      <protection locked="0"/>
    </xf>
    <xf numFmtId="0" fontId="3" fillId="0" borderId="30" xfId="0" applyFont="1" applyBorder="1" applyAlignment="1" applyProtection="1">
      <alignment horizontal="right" vertical="center"/>
      <protection locked="0"/>
    </xf>
    <xf numFmtId="0" fontId="3" fillId="0" borderId="36" xfId="0" applyFont="1" applyBorder="1" applyAlignment="1" applyProtection="1">
      <alignment horizontal="right" vertical="center"/>
      <protection locked="0"/>
    </xf>
    <xf numFmtId="0" fontId="3" fillId="0" borderId="37" xfId="0" applyFont="1" applyBorder="1" applyAlignment="1" applyProtection="1">
      <alignment horizontal="right" vertical="center"/>
      <protection locked="0"/>
    </xf>
    <xf numFmtId="0" fontId="16" fillId="3" borderId="38" xfId="0" applyFont="1" applyFill="1" applyBorder="1" applyAlignment="1">
      <alignment horizontal="right" vertical="center"/>
    </xf>
    <xf numFmtId="0" fontId="17" fillId="3" borderId="38" xfId="0" applyFont="1" applyFill="1" applyBorder="1" applyAlignment="1">
      <alignment horizontal="left" vertical="center"/>
    </xf>
    <xf numFmtId="167" fontId="5" fillId="15" borderId="1" xfId="0" applyNumberFormat="1" applyFont="1" applyFill="1" applyBorder="1" applyAlignment="1" applyProtection="1">
      <alignment horizontal="right" vertical="center"/>
      <protection locked="0"/>
    </xf>
    <xf numFmtId="167" fontId="5" fillId="16" borderId="1" xfId="0" applyNumberFormat="1" applyFont="1" applyFill="1" applyBorder="1" applyAlignment="1" applyProtection="1">
      <alignment horizontal="right" vertical="center"/>
      <protection locked="0"/>
    </xf>
    <xf numFmtId="166" fontId="5" fillId="8" borderId="39" xfId="0" applyNumberFormat="1" applyFont="1" applyFill="1" applyBorder="1" applyAlignment="1" applyProtection="1">
      <alignment horizontal="right" vertical="center"/>
      <protection locked="0"/>
    </xf>
    <xf numFmtId="166" fontId="5" fillId="16" borderId="40" xfId="0" applyNumberFormat="1" applyFont="1" applyFill="1" applyBorder="1" applyAlignment="1" applyProtection="1">
      <alignment horizontal="right" vertical="center"/>
      <protection locked="0"/>
    </xf>
    <xf numFmtId="167" fontId="5" fillId="15" borderId="14" xfId="0" applyNumberFormat="1" applyFont="1" applyFill="1" applyBorder="1" applyAlignment="1" applyProtection="1">
      <alignment horizontal="right" vertical="center"/>
      <protection locked="0"/>
    </xf>
    <xf numFmtId="166" fontId="5" fillId="15" borderId="41" xfId="0" applyNumberFormat="1" applyFont="1" applyFill="1" applyBorder="1" applyAlignment="1" applyProtection="1">
      <alignment horizontal="right" vertical="center"/>
      <protection locked="0"/>
    </xf>
    <xf numFmtId="167" fontId="5" fillId="16" borderId="15" xfId="0" applyNumberFormat="1" applyFont="1" applyFill="1" applyBorder="1" applyAlignment="1" applyProtection="1">
      <alignment horizontal="right" vertical="center"/>
      <protection locked="0"/>
    </xf>
    <xf numFmtId="166" fontId="5" fillId="8" borderId="42" xfId="0" applyNumberFormat="1" applyFont="1" applyFill="1" applyBorder="1" applyAlignment="1" applyProtection="1">
      <alignment horizontal="right" vertical="center"/>
      <protection locked="0"/>
    </xf>
    <xf numFmtId="166" fontId="5" fillId="8" borderId="14" xfId="0" applyNumberFormat="1" applyFont="1" applyFill="1" applyBorder="1" applyAlignment="1" applyProtection="1">
      <alignment horizontal="right" vertical="center"/>
      <protection locked="0"/>
    </xf>
    <xf numFmtId="166" fontId="5" fillId="8" borderId="27" xfId="0" applyNumberFormat="1" applyFont="1" applyFill="1" applyBorder="1" applyAlignment="1" applyProtection="1">
      <alignment horizontal="right" vertical="center"/>
      <protection locked="0"/>
    </xf>
    <xf numFmtId="0" fontId="3" fillId="0" borderId="1" xfId="0" applyFont="1" applyBorder="1" applyAlignment="1" applyProtection="1">
      <alignment horizontal="right" vertical="center"/>
      <protection locked="0"/>
    </xf>
    <xf numFmtId="0" fontId="3" fillId="0" borderId="14" xfId="0" applyFont="1" applyBorder="1" applyAlignment="1" applyProtection="1">
      <alignment horizontal="right" vertical="center"/>
      <protection locked="0"/>
    </xf>
    <xf numFmtId="0" fontId="3" fillId="0" borderId="28" xfId="0" applyFont="1" applyBorder="1" applyAlignment="1" applyProtection="1">
      <alignment horizontal="right" vertical="center"/>
      <protection locked="0"/>
    </xf>
    <xf numFmtId="0" fontId="3" fillId="0" borderId="15" xfId="0" applyFont="1" applyBorder="1" applyAlignment="1" applyProtection="1">
      <alignment horizontal="right" vertical="center"/>
      <protection locked="0"/>
    </xf>
    <xf numFmtId="0" fontId="3" fillId="0" borderId="27" xfId="0" applyFont="1" applyBorder="1" applyAlignment="1" applyProtection="1">
      <alignment horizontal="right" vertical="center"/>
      <protection locked="0"/>
    </xf>
    <xf numFmtId="0" fontId="5" fillId="0" borderId="0" xfId="0" applyFont="1" applyFill="1" applyBorder="1" applyAlignment="1" applyProtection="1">
      <alignment vertical="center"/>
      <protection locked="0"/>
    </xf>
    <xf numFmtId="0" fontId="3" fillId="0" borderId="43" xfId="0" applyFont="1" applyBorder="1" applyAlignment="1" applyProtection="1">
      <alignment horizontal="right" vertical="center"/>
      <protection locked="0"/>
    </xf>
    <xf numFmtId="0" fontId="3" fillId="0" borderId="44" xfId="0" applyFont="1" applyBorder="1" applyAlignment="1" applyProtection="1">
      <alignment horizontal="right" vertical="center"/>
      <protection locked="0"/>
    </xf>
    <xf numFmtId="0" fontId="3" fillId="0" borderId="45" xfId="0" applyFont="1" applyBorder="1" applyAlignment="1" applyProtection="1">
      <alignment horizontal="right" vertical="center"/>
      <protection locked="0"/>
    </xf>
    <xf numFmtId="0" fontId="3" fillId="0" borderId="23" xfId="0" applyFont="1" applyBorder="1" applyAlignment="1" applyProtection="1">
      <alignment horizontal="right" vertical="center"/>
      <protection locked="0"/>
    </xf>
    <xf numFmtId="0" fontId="14" fillId="3" borderId="38" xfId="0" applyFont="1" applyFill="1" applyBorder="1" applyAlignment="1">
      <alignment horizontal="right" vertical="center"/>
    </xf>
    <xf numFmtId="0" fontId="7" fillId="0" borderId="0" xfId="0" applyFont="1" applyAlignment="1">
      <alignment horizontal="right" vertical="center"/>
    </xf>
    <xf numFmtId="166" fontId="0" fillId="0" borderId="0" xfId="0" applyNumberFormat="1" applyAlignment="1" applyProtection="1">
      <alignment vertical="center"/>
    </xf>
    <xf numFmtId="0" fontId="0" fillId="12" borderId="0" xfId="0" applyFill="1" applyProtection="1"/>
    <xf numFmtId="166" fontId="0" fillId="0" borderId="1" xfId="1" applyNumberFormat="1" applyFont="1" applyBorder="1" applyProtection="1"/>
    <xf numFmtId="0" fontId="0" fillId="0" borderId="1" xfId="0" applyFill="1" applyBorder="1" applyProtection="1"/>
    <xf numFmtId="0" fontId="18" fillId="0" borderId="0" xfId="0" applyFont="1" applyAlignment="1" applyProtection="1">
      <alignment vertical="center"/>
    </xf>
    <xf numFmtId="167" fontId="3" fillId="9" borderId="42" xfId="0" applyNumberFormat="1" applyFont="1" applyFill="1" applyBorder="1" applyAlignment="1">
      <alignment horizontal="right" vertical="center"/>
    </xf>
    <xf numFmtId="166" fontId="3" fillId="9" borderId="46" xfId="1" applyNumberFormat="1" applyFont="1" applyFill="1" applyBorder="1" applyAlignment="1">
      <alignment horizontal="right" vertical="center"/>
    </xf>
    <xf numFmtId="166" fontId="3" fillId="9" borderId="41" xfId="0" applyNumberFormat="1" applyFont="1" applyFill="1" applyBorder="1" applyAlignment="1">
      <alignment horizontal="right" vertical="center"/>
    </xf>
    <xf numFmtId="0" fontId="3" fillId="9" borderId="40" xfId="0" applyFont="1" applyFill="1" applyBorder="1" applyAlignment="1">
      <alignment vertical="center"/>
    </xf>
    <xf numFmtId="167" fontId="3" fillId="9" borderId="27" xfId="3" applyNumberFormat="1" applyFont="1" applyFill="1" applyBorder="1" applyAlignment="1">
      <alignment horizontal="right" vertical="center"/>
    </xf>
    <xf numFmtId="167" fontId="3" fillId="9" borderId="1" xfId="3" applyNumberFormat="1" applyFont="1" applyFill="1" applyBorder="1" applyAlignment="1">
      <alignment horizontal="right" vertical="center"/>
    </xf>
    <xf numFmtId="166" fontId="3" fillId="9" borderId="1" xfId="0" applyNumberFormat="1" applyFont="1" applyFill="1" applyBorder="1" applyAlignment="1">
      <alignment horizontal="right" vertical="center"/>
    </xf>
    <xf numFmtId="0" fontId="3" fillId="9" borderId="28" xfId="0" applyFont="1" applyFill="1" applyBorder="1" applyAlignment="1">
      <alignment vertical="center"/>
    </xf>
    <xf numFmtId="166" fontId="13" fillId="12" borderId="1" xfId="1" applyNumberFormat="1" applyFont="1" applyFill="1" applyBorder="1"/>
    <xf numFmtId="167" fontId="3" fillId="5" borderId="31" xfId="3" applyNumberFormat="1" applyFont="1" applyFill="1" applyBorder="1" applyAlignment="1">
      <alignment horizontal="right" vertical="center"/>
    </xf>
    <xf numFmtId="167" fontId="3" fillId="5" borderId="6" xfId="3" applyNumberFormat="1" applyFont="1" applyFill="1" applyBorder="1" applyAlignment="1">
      <alignment horizontal="right" vertical="center"/>
    </xf>
    <xf numFmtId="166" fontId="3" fillId="12" borderId="1" xfId="1" applyNumberFormat="1" applyFont="1" applyFill="1" applyBorder="1" applyAlignment="1">
      <alignment horizontal="right" vertical="center"/>
    </xf>
    <xf numFmtId="0" fontId="3" fillId="12" borderId="47" xfId="0" applyFont="1" applyFill="1" applyBorder="1" applyAlignment="1">
      <alignment vertical="center"/>
    </xf>
    <xf numFmtId="0" fontId="3" fillId="12" borderId="28" xfId="0" applyFont="1" applyFill="1" applyBorder="1" applyAlignment="1">
      <alignment vertical="center"/>
    </xf>
    <xf numFmtId="166" fontId="3" fillId="14" borderId="1" xfId="1" applyNumberFormat="1" applyFont="1" applyFill="1" applyBorder="1" applyAlignment="1">
      <alignment horizontal="right" vertical="center"/>
    </xf>
    <xf numFmtId="0" fontId="3" fillId="14" borderId="28" xfId="0" applyFont="1" applyFill="1" applyBorder="1" applyAlignment="1">
      <alignment vertical="center"/>
    </xf>
    <xf numFmtId="166" fontId="3" fillId="9" borderId="1" xfId="1" applyNumberFormat="1" applyFont="1" applyFill="1" applyBorder="1" applyAlignment="1">
      <alignment horizontal="right" vertical="center"/>
    </xf>
    <xf numFmtId="166" fontId="3" fillId="2" borderId="1" xfId="1" applyNumberFormat="1" applyFont="1" applyFill="1" applyBorder="1" applyAlignment="1">
      <alignment horizontal="right" vertical="center"/>
    </xf>
    <xf numFmtId="0" fontId="3" fillId="2" borderId="28" xfId="0" applyFont="1" applyFill="1" applyBorder="1" applyAlignment="1">
      <alignment vertical="center"/>
    </xf>
    <xf numFmtId="166" fontId="3" fillId="2" borderId="6" xfId="1" applyNumberFormat="1" applyFont="1" applyFill="1" applyBorder="1" applyAlignment="1">
      <alignment horizontal="right" vertical="center"/>
    </xf>
    <xf numFmtId="0" fontId="3" fillId="5" borderId="48" xfId="0" applyFont="1" applyFill="1" applyBorder="1" applyAlignment="1">
      <alignment horizontal="right" vertical="center"/>
    </xf>
    <xf numFmtId="0" fontId="3" fillId="5" borderId="1" xfId="0" applyFont="1" applyFill="1" applyBorder="1" applyAlignment="1">
      <alignment horizontal="right" vertical="center"/>
    </xf>
    <xf numFmtId="0" fontId="3" fillId="5" borderId="29" xfId="0" applyFont="1" applyFill="1" applyBorder="1" applyAlignment="1">
      <alignment horizontal="left" vertical="center"/>
    </xf>
    <xf numFmtId="0" fontId="3" fillId="5" borderId="37" xfId="0" applyFont="1" applyFill="1" applyBorder="1" applyAlignment="1">
      <alignment horizontal="right" vertical="center"/>
    </xf>
    <xf numFmtId="0" fontId="3" fillId="5" borderId="35" xfId="0" applyFont="1" applyFill="1" applyBorder="1" applyAlignment="1">
      <alignment horizontal="right" vertical="center"/>
    </xf>
    <xf numFmtId="0" fontId="3" fillId="5" borderId="49" xfId="0" applyFont="1" applyFill="1" applyBorder="1" applyAlignment="1">
      <alignment horizontal="right" vertical="center"/>
    </xf>
    <xf numFmtId="0" fontId="3" fillId="5" borderId="50" xfId="0" applyFont="1" applyFill="1" applyBorder="1" applyAlignment="1">
      <alignment horizontal="right" vertical="center"/>
    </xf>
    <xf numFmtId="0" fontId="18" fillId="0" borderId="0" xfId="0" applyFont="1" applyAlignment="1">
      <alignment vertical="center"/>
    </xf>
    <xf numFmtId="0" fontId="18" fillId="0" borderId="0" xfId="0" applyFont="1" applyAlignment="1">
      <alignment horizontal="right" vertical="center"/>
    </xf>
    <xf numFmtId="0" fontId="14" fillId="3" borderId="38" xfId="0" applyFont="1" applyFill="1" applyBorder="1" applyAlignment="1">
      <alignment vertical="center"/>
    </xf>
    <xf numFmtId="166" fontId="19" fillId="19" borderId="44" xfId="1" applyNumberFormat="1" applyFont="1" applyFill="1" applyBorder="1" applyAlignment="1">
      <alignment horizontal="right" vertical="center"/>
    </xf>
    <xf numFmtId="0" fontId="20" fillId="0" borderId="23" xfId="0" applyFont="1" applyBorder="1" applyAlignment="1" applyProtection="1">
      <alignment horizontal="right" vertical="center"/>
    </xf>
    <xf numFmtId="0" fontId="21" fillId="0" borderId="2" xfId="0" applyFont="1" applyFill="1" applyBorder="1" applyAlignment="1" applyProtection="1">
      <alignment vertical="center"/>
    </xf>
    <xf numFmtId="0" fontId="20" fillId="0" borderId="0" xfId="0" applyFont="1" applyAlignment="1" applyProtection="1">
      <alignment horizontal="right" vertical="center"/>
    </xf>
    <xf numFmtId="0" fontId="20" fillId="0" borderId="0" xfId="0" applyFont="1" applyAlignment="1" applyProtection="1">
      <alignment vertical="center"/>
    </xf>
    <xf numFmtId="166" fontId="19" fillId="19" borderId="51" xfId="1" applyNumberFormat="1" applyFont="1" applyFill="1" applyBorder="1" applyAlignment="1">
      <alignment horizontal="right" vertical="center"/>
    </xf>
    <xf numFmtId="166" fontId="19" fillId="12" borderId="52" xfId="1" applyNumberFormat="1" applyFont="1" applyFill="1" applyBorder="1" applyAlignment="1">
      <alignment horizontal="right" vertical="center"/>
    </xf>
    <xf numFmtId="166" fontId="19" fillId="12" borderId="46" xfId="1" applyNumberFormat="1" applyFont="1" applyFill="1" applyBorder="1" applyAlignment="1">
      <alignment horizontal="right" vertical="center"/>
    </xf>
    <xf numFmtId="0" fontId="21" fillId="0" borderId="17" xfId="0" applyFont="1" applyBorder="1" applyAlignment="1">
      <alignment vertical="center"/>
    </xf>
    <xf numFmtId="166" fontId="19" fillId="19" borderId="53" xfId="1" applyNumberFormat="1" applyFont="1" applyFill="1" applyBorder="1" applyAlignment="1">
      <alignment horizontal="right" vertical="center"/>
    </xf>
    <xf numFmtId="166" fontId="19" fillId="12" borderId="54" xfId="1" applyNumberFormat="1" applyFont="1" applyFill="1" applyBorder="1" applyAlignment="1">
      <alignment horizontal="right" vertical="center"/>
    </xf>
    <xf numFmtId="166" fontId="19" fillId="12" borderId="0" xfId="1" applyNumberFormat="1" applyFont="1" applyFill="1" applyBorder="1" applyAlignment="1">
      <alignment horizontal="right" vertical="center"/>
    </xf>
    <xf numFmtId="0" fontId="19" fillId="0" borderId="55" xfId="0" applyFont="1" applyBorder="1" applyAlignment="1">
      <alignment vertical="center"/>
    </xf>
    <xf numFmtId="166" fontId="19" fillId="19" borderId="43" xfId="1" applyNumberFormat="1" applyFont="1" applyFill="1" applyBorder="1" applyAlignment="1">
      <alignment horizontal="right" vertical="center"/>
    </xf>
    <xf numFmtId="166" fontId="19" fillId="12" borderId="56" xfId="1" applyNumberFormat="1" applyFont="1" applyFill="1" applyBorder="1" applyAlignment="1">
      <alignment horizontal="right" vertical="center"/>
    </xf>
    <xf numFmtId="166" fontId="19" fillId="12" borderId="57" xfId="1" applyNumberFormat="1" applyFont="1" applyFill="1" applyBorder="1" applyAlignment="1">
      <alignment horizontal="right" vertical="center"/>
    </xf>
    <xf numFmtId="0" fontId="19" fillId="0" borderId="38" xfId="0" applyFont="1" applyBorder="1" applyAlignment="1">
      <alignment vertical="center"/>
    </xf>
    <xf numFmtId="166" fontId="20" fillId="19" borderId="51" xfId="1" applyNumberFormat="1" applyFont="1" applyFill="1" applyBorder="1" applyAlignment="1">
      <alignment horizontal="right" vertical="center"/>
    </xf>
    <xf numFmtId="166" fontId="20" fillId="12" borderId="52" xfId="1" applyNumberFormat="1" applyFont="1" applyFill="1" applyBorder="1" applyAlignment="1">
      <alignment horizontal="right" vertical="center"/>
    </xf>
    <xf numFmtId="166" fontId="20" fillId="12" borderId="17" xfId="1" applyNumberFormat="1" applyFont="1" applyFill="1" applyBorder="1" applyAlignment="1">
      <alignment horizontal="right" vertical="center"/>
    </xf>
    <xf numFmtId="0" fontId="18" fillId="0" borderId="52" xfId="0" applyFont="1" applyBorder="1" applyAlignment="1">
      <alignment horizontal="left" vertical="center"/>
    </xf>
    <xf numFmtId="166" fontId="20" fillId="19" borderId="53" xfId="1" applyNumberFormat="1" applyFont="1" applyFill="1" applyBorder="1" applyAlignment="1">
      <alignment horizontal="right" vertical="center"/>
    </xf>
    <xf numFmtId="166" fontId="20" fillId="12" borderId="54" xfId="1" applyNumberFormat="1" applyFont="1" applyFill="1" applyBorder="1" applyAlignment="1">
      <alignment horizontal="right" vertical="center"/>
    </xf>
    <xf numFmtId="166" fontId="20" fillId="12" borderId="55" xfId="1" applyNumberFormat="1" applyFont="1" applyFill="1" applyBorder="1" applyAlignment="1">
      <alignment horizontal="right" vertical="center"/>
    </xf>
    <xf numFmtId="0" fontId="18" fillId="0" borderId="54" xfId="0" applyFont="1" applyBorder="1" applyAlignment="1">
      <alignment horizontal="left" vertical="center"/>
    </xf>
    <xf numFmtId="166" fontId="0" fillId="2" borderId="1" xfId="1" applyNumberFormat="1" applyFont="1" applyFill="1" applyBorder="1" applyProtection="1"/>
    <xf numFmtId="0" fontId="0" fillId="2" borderId="1" xfId="0" applyFill="1" applyBorder="1" applyProtection="1"/>
    <xf numFmtId="166" fontId="20" fillId="19" borderId="43" xfId="1" applyNumberFormat="1" applyFont="1" applyFill="1" applyBorder="1" applyAlignment="1">
      <alignment horizontal="right" vertical="center"/>
    </xf>
    <xf numFmtId="166" fontId="20" fillId="12" borderId="56" xfId="1" applyNumberFormat="1" applyFont="1" applyFill="1" applyBorder="1" applyAlignment="1">
      <alignment horizontal="right" vertical="center"/>
    </xf>
    <xf numFmtId="166" fontId="20" fillId="12" borderId="38" xfId="1" applyNumberFormat="1" applyFont="1" applyFill="1" applyBorder="1" applyAlignment="1">
      <alignment horizontal="right" vertical="center"/>
    </xf>
    <xf numFmtId="0" fontId="18" fillId="0" borderId="56" xfId="0" applyFont="1" applyBorder="1" applyAlignment="1">
      <alignment horizontal="left" vertical="center"/>
    </xf>
    <xf numFmtId="166" fontId="20" fillId="12" borderId="53" xfId="1" applyNumberFormat="1" applyFont="1" applyFill="1" applyBorder="1" applyAlignment="1">
      <alignment horizontal="right" vertical="center"/>
    </xf>
    <xf numFmtId="0" fontId="18" fillId="0" borderId="55" xfId="0" applyFont="1" applyBorder="1" applyAlignment="1">
      <alignment horizontal="left" vertical="center"/>
    </xf>
    <xf numFmtId="0" fontId="20" fillId="0" borderId="55" xfId="0" applyFont="1" applyBorder="1" applyAlignment="1">
      <alignment horizontal="left" vertical="center"/>
    </xf>
    <xf numFmtId="0" fontId="18" fillId="0" borderId="55" xfId="0" applyFont="1" applyBorder="1" applyAlignment="1">
      <alignment vertical="center"/>
    </xf>
    <xf numFmtId="0" fontId="0" fillId="0" borderId="1" xfId="0" applyBorder="1" applyAlignment="1" applyProtection="1">
      <alignment horizontal="right"/>
    </xf>
    <xf numFmtId="0" fontId="20" fillId="19" borderId="53" xfId="0" applyFont="1" applyFill="1" applyBorder="1" applyAlignment="1">
      <alignment horizontal="right" vertical="center"/>
    </xf>
    <xf numFmtId="0" fontId="20" fillId="12" borderId="54" xfId="0" applyFont="1" applyFill="1" applyBorder="1" applyAlignment="1">
      <alignment horizontal="right" vertical="center"/>
    </xf>
    <xf numFmtId="168" fontId="20" fillId="12" borderId="53" xfId="1" applyNumberFormat="1" applyFont="1" applyFill="1" applyBorder="1" applyAlignment="1">
      <alignment horizontal="right" vertical="center"/>
    </xf>
    <xf numFmtId="0" fontId="18" fillId="0" borderId="38" xfId="0" applyFont="1" applyBorder="1" applyAlignment="1">
      <alignment vertical="center"/>
    </xf>
    <xf numFmtId="0" fontId="7" fillId="19" borderId="43" xfId="0" applyFont="1" applyFill="1" applyBorder="1" applyAlignment="1">
      <alignment horizontal="right" vertical="center"/>
    </xf>
    <xf numFmtId="0" fontId="13" fillId="12" borderId="56" xfId="0" applyFont="1" applyFill="1" applyBorder="1" applyAlignment="1">
      <alignment horizontal="right" vertical="center"/>
    </xf>
    <xf numFmtId="0" fontId="13" fillId="12" borderId="38" xfId="0" applyFont="1" applyFill="1" applyBorder="1" applyAlignment="1">
      <alignment horizontal="right" vertical="center"/>
    </xf>
    <xf numFmtId="0" fontId="0" fillId="20" borderId="2" xfId="0" applyFill="1" applyBorder="1" applyAlignment="1">
      <alignment horizontal="center"/>
    </xf>
    <xf numFmtId="0" fontId="7" fillId="0" borderId="14" xfId="0" quotePrefix="1" applyFont="1" applyBorder="1" applyAlignment="1">
      <alignment horizontal="right" vertical="center" wrapText="1"/>
    </xf>
    <xf numFmtId="0" fontId="0" fillId="0" borderId="16" xfId="0" applyBorder="1" applyAlignment="1">
      <alignment horizontal="right" vertical="center" wrapText="1"/>
    </xf>
    <xf numFmtId="0" fontId="0" fillId="0" borderId="16" xfId="0" applyBorder="1" applyAlignment="1">
      <alignment horizontal="right" vertical="center"/>
    </xf>
    <xf numFmtId="0" fontId="0" fillId="0" borderId="15" xfId="0" applyBorder="1" applyAlignment="1">
      <alignment horizontal="right" vertical="center"/>
    </xf>
  </cellXfs>
  <cellStyles count="4">
    <cellStyle name="Millares" xfId="1" builtinId="3"/>
    <cellStyle name="Millares [0]" xfId="2" builtinId="6"/>
    <cellStyle name="Normal" xfId="0" builtinId="0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>
        <c:manualLayout>
          <c:layoutTarget val="inner"/>
          <c:xMode val="edge"/>
          <c:yMode val="edge"/>
          <c:x val="6.3897035833841584E-2"/>
          <c:y val="0.16549679077725904"/>
          <c:w val="0.92636270525593067"/>
          <c:h val="0.7908354818479548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'RF1 (2)'!$BF$522</c:f>
              <c:strCache>
                <c:ptCount val="1"/>
                <c:pt idx="0">
                  <c:v>Ingresos de la Operación (después de impuestos) según firmas simuladas - Año 1</c:v>
                </c:pt>
              </c:strCache>
            </c:strRef>
          </c:tx>
          <c:invertIfNegative val="0"/>
          <c:dLbls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oundRectCallout">
                    <a:avLst/>
                  </a:prstGeom>
                </c15:spPr>
                <c15:showLeaderLines val="0"/>
              </c:ext>
            </c:extLst>
          </c:dLbls>
          <c:cat>
            <c:strRef>
              <c:f>'RF1 (2)'!$M$520:$M$524</c:f>
              <c:strCache>
                <c:ptCount val="5"/>
                <c:pt idx="0">
                  <c:v>Firma 1</c:v>
                </c:pt>
                <c:pt idx="1">
                  <c:v>Firma 2</c:v>
                </c:pt>
                <c:pt idx="2">
                  <c:v>Firma 3</c:v>
                </c:pt>
                <c:pt idx="3">
                  <c:v>Firma 4</c:v>
                </c:pt>
                <c:pt idx="4">
                  <c:v>Firma 5</c:v>
                </c:pt>
              </c:strCache>
            </c:strRef>
          </c:cat>
          <c:val>
            <c:numRef>
              <c:f>'RF1 (2)'!$N$520:$N$524</c:f>
              <c:numCache>
                <c:formatCode>_(* #,##0_);_(* \(#,##0\);_(* "-"??_);_(@_)</c:formatCode>
                <c:ptCount val="5"/>
                <c:pt idx="0">
                  <c:v>890450.02242012392</c:v>
                </c:pt>
                <c:pt idx="1">
                  <c:v>812025.33146552718</c:v>
                </c:pt>
                <c:pt idx="2">
                  <c:v>825124.00753219228</c:v>
                </c:pt>
                <c:pt idx="3">
                  <c:v>1001719.655285066</c:v>
                </c:pt>
                <c:pt idx="4">
                  <c:v>1007894.4075321923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5841752"/>
        <c:axId val="184346304"/>
      </c:barChart>
      <c:catAx>
        <c:axId val="1458417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84346304"/>
        <c:crosses val="autoZero"/>
        <c:auto val="1"/>
        <c:lblAlgn val="ctr"/>
        <c:lblOffset val="100"/>
        <c:noMultiLvlLbl val="0"/>
      </c:catAx>
      <c:valAx>
        <c:axId val="184346304"/>
        <c:scaling>
          <c:orientation val="minMax"/>
        </c:scaling>
        <c:delete val="0"/>
        <c:axPos val="l"/>
        <c:majorGridlines/>
        <c:numFmt formatCode="_(* #,##0_);_(* \(#,##0\);_(* &quot;-&quot;??_);_(@_)" sourceLinked="1"/>
        <c:majorTickMark val="out"/>
        <c:minorTickMark val="none"/>
        <c:tickLblPos val="nextTo"/>
        <c:crossAx val="14584175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'RF1 (2)'!$BF$707</c:f>
              <c:strCache>
                <c:ptCount val="1"/>
                <c:pt idx="0">
                  <c:v>Ingresos de la Operación (después de impuestos) según firmas simuladas - Año 10</c:v>
                </c:pt>
              </c:strCache>
            </c:strRef>
          </c:tx>
          <c:invertIfNegative val="0"/>
          <c:dLbls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EllipseCallout">
                    <a:avLst/>
                  </a:prstGeom>
                </c15:spPr>
                <c15:showLeaderLines val="0"/>
              </c:ext>
            </c:extLst>
          </c:dLbls>
          <c:cat>
            <c:strRef>
              <c:f>'RF1 (2)'!$M$705:$M$709</c:f>
              <c:strCache>
                <c:ptCount val="5"/>
                <c:pt idx="0">
                  <c:v>Firma 1</c:v>
                </c:pt>
                <c:pt idx="1">
                  <c:v>Firma 2</c:v>
                </c:pt>
                <c:pt idx="2">
                  <c:v>Firma 3</c:v>
                </c:pt>
                <c:pt idx="3">
                  <c:v>Firma 4</c:v>
                </c:pt>
                <c:pt idx="4">
                  <c:v>Firma 5</c:v>
                </c:pt>
              </c:strCache>
            </c:strRef>
          </c:cat>
          <c:val>
            <c:numRef>
              <c:f>'RF1 (2)'!$W$705:$W$709</c:f>
              <c:numCache>
                <c:formatCode>_(* #,##0_);_(* \(#,##0\);_(* "-"??_);_(@_)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6990904"/>
        <c:axId val="186986592"/>
      </c:barChart>
      <c:catAx>
        <c:axId val="1869909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86986592"/>
        <c:crosses val="autoZero"/>
        <c:auto val="1"/>
        <c:lblAlgn val="ctr"/>
        <c:lblOffset val="100"/>
        <c:noMultiLvlLbl val="0"/>
      </c:catAx>
      <c:valAx>
        <c:axId val="186986592"/>
        <c:scaling>
          <c:orientation val="minMax"/>
        </c:scaling>
        <c:delete val="0"/>
        <c:axPos val="l"/>
        <c:majorGridlines/>
        <c:numFmt formatCode="_(* #,##0_);_(* \(#,##0\);_(* &quot;-&quot;??_);_(@_)" sourceLinked="1"/>
        <c:majorTickMark val="out"/>
        <c:minorTickMark val="none"/>
        <c:tickLblPos val="nextTo"/>
        <c:crossAx val="18699090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'RF1 (2)'!$N$539</c:f>
              <c:strCache>
                <c:ptCount val="1"/>
                <c:pt idx="0">
                  <c:v>año 1</c:v>
                </c:pt>
              </c:strCache>
            </c:strRef>
          </c:tx>
          <c:invertIfNegative val="0"/>
          <c:cat>
            <c:strRef>
              <c:f>'RF1 (2)'!$M$540:$M$544</c:f>
              <c:strCache>
                <c:ptCount val="5"/>
                <c:pt idx="0">
                  <c:v>Firma 1</c:v>
                </c:pt>
                <c:pt idx="1">
                  <c:v>Firma 2</c:v>
                </c:pt>
                <c:pt idx="2">
                  <c:v>Firma 3</c:v>
                </c:pt>
                <c:pt idx="3">
                  <c:v>Firma 4</c:v>
                </c:pt>
                <c:pt idx="4">
                  <c:v>Firma 5</c:v>
                </c:pt>
              </c:strCache>
            </c:strRef>
          </c:cat>
          <c:val>
            <c:numRef>
              <c:f>'RF1 (2)'!$N$540:$N$544</c:f>
              <c:numCache>
                <c:formatCode>_(* #,##0_);_(* \(#,##0\);_(* "-"??_);_(@_)</c:formatCode>
                <c:ptCount val="5"/>
                <c:pt idx="0">
                  <c:v>890450.02242012392</c:v>
                </c:pt>
                <c:pt idx="1">
                  <c:v>812025.33146552718</c:v>
                </c:pt>
                <c:pt idx="2">
                  <c:v>825124.00753219228</c:v>
                </c:pt>
                <c:pt idx="3">
                  <c:v>1001719.655285066</c:v>
                </c:pt>
                <c:pt idx="4">
                  <c:v>1007894.4075321923</c:v>
                </c:pt>
              </c:numCache>
            </c:numRef>
          </c:val>
        </c:ser>
        <c:ser>
          <c:idx val="1"/>
          <c:order val="1"/>
          <c:tx>
            <c:strRef>
              <c:f>'RF1 (2)'!$O$539</c:f>
              <c:strCache>
                <c:ptCount val="1"/>
                <c:pt idx="0">
                  <c:v>año 2</c:v>
                </c:pt>
              </c:strCache>
            </c:strRef>
          </c:tx>
          <c:invertIfNegative val="0"/>
          <c:cat>
            <c:strRef>
              <c:f>'RF1 (2)'!$M$540:$M$544</c:f>
              <c:strCache>
                <c:ptCount val="5"/>
                <c:pt idx="0">
                  <c:v>Firma 1</c:v>
                </c:pt>
                <c:pt idx="1">
                  <c:v>Firma 2</c:v>
                </c:pt>
                <c:pt idx="2">
                  <c:v>Firma 3</c:v>
                </c:pt>
                <c:pt idx="3">
                  <c:v>Firma 4</c:v>
                </c:pt>
                <c:pt idx="4">
                  <c:v>Firma 5</c:v>
                </c:pt>
              </c:strCache>
            </c:strRef>
          </c:cat>
          <c:val>
            <c:numRef>
              <c:f>'RF1 (2)'!$O$540:$O$544</c:f>
              <c:numCache>
                <c:formatCode>_(* #,##0_);_(* \(#,##0\);_(* "-"??_);_(@_)</c:formatCode>
                <c:ptCount val="5"/>
                <c:pt idx="0">
                  <c:v>707381.08506380883</c:v>
                </c:pt>
                <c:pt idx="1">
                  <c:v>553745.11293105443</c:v>
                </c:pt>
                <c:pt idx="2">
                  <c:v>509789.75506438455</c:v>
                </c:pt>
                <c:pt idx="3">
                  <c:v>935034.10059829289</c:v>
                </c:pt>
                <c:pt idx="4">
                  <c:v>656943.69256092899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6992472"/>
        <c:axId val="186993648"/>
      </c:barChart>
      <c:catAx>
        <c:axId val="1869924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86993648"/>
        <c:crosses val="autoZero"/>
        <c:auto val="1"/>
        <c:lblAlgn val="ctr"/>
        <c:lblOffset val="100"/>
        <c:noMultiLvlLbl val="0"/>
      </c:catAx>
      <c:valAx>
        <c:axId val="186993648"/>
        <c:scaling>
          <c:orientation val="minMax"/>
        </c:scaling>
        <c:delete val="0"/>
        <c:axPos val="l"/>
        <c:majorGridlines/>
        <c:numFmt formatCode="_(* #,##0_);_(* \(#,##0\);_(* &quot;-&quot;??_);_(@_)" sourceLinked="1"/>
        <c:majorTickMark val="out"/>
        <c:minorTickMark val="none"/>
        <c:tickLblPos val="nextTo"/>
        <c:crossAx val="18699247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'RF1 (2)'!$N$558</c:f>
              <c:strCache>
                <c:ptCount val="1"/>
                <c:pt idx="0">
                  <c:v>año 1</c:v>
                </c:pt>
              </c:strCache>
            </c:strRef>
          </c:tx>
          <c:invertIfNegative val="0"/>
          <c:cat>
            <c:strRef>
              <c:f>'RF1 (2)'!$M$559:$M$563</c:f>
              <c:strCache>
                <c:ptCount val="5"/>
                <c:pt idx="0">
                  <c:v>Firma 1</c:v>
                </c:pt>
                <c:pt idx="1">
                  <c:v>Firma 2</c:v>
                </c:pt>
                <c:pt idx="2">
                  <c:v>Firma 3</c:v>
                </c:pt>
                <c:pt idx="3">
                  <c:v>Firma 4</c:v>
                </c:pt>
                <c:pt idx="4">
                  <c:v>Firma 5</c:v>
                </c:pt>
              </c:strCache>
            </c:strRef>
          </c:cat>
          <c:val>
            <c:numRef>
              <c:f>'RF1 (2)'!$N$559:$N$563</c:f>
              <c:numCache>
                <c:formatCode>_(* #,##0_);_(* \(#,##0\);_(* "-"??_);_(@_)</c:formatCode>
                <c:ptCount val="5"/>
                <c:pt idx="0">
                  <c:v>890450.02242012392</c:v>
                </c:pt>
                <c:pt idx="1">
                  <c:v>812025.33146552718</c:v>
                </c:pt>
                <c:pt idx="2">
                  <c:v>825124.00753219228</c:v>
                </c:pt>
                <c:pt idx="3">
                  <c:v>1001719.655285066</c:v>
                </c:pt>
                <c:pt idx="4">
                  <c:v>1007894.4075321923</c:v>
                </c:pt>
              </c:numCache>
            </c:numRef>
          </c:val>
        </c:ser>
        <c:ser>
          <c:idx val="1"/>
          <c:order val="1"/>
          <c:tx>
            <c:strRef>
              <c:f>'RF1 (2)'!$O$558</c:f>
              <c:strCache>
                <c:ptCount val="1"/>
                <c:pt idx="0">
                  <c:v>año 2</c:v>
                </c:pt>
              </c:strCache>
            </c:strRef>
          </c:tx>
          <c:invertIfNegative val="0"/>
          <c:cat>
            <c:strRef>
              <c:f>'RF1 (2)'!$M$559:$M$563</c:f>
              <c:strCache>
                <c:ptCount val="5"/>
                <c:pt idx="0">
                  <c:v>Firma 1</c:v>
                </c:pt>
                <c:pt idx="1">
                  <c:v>Firma 2</c:v>
                </c:pt>
                <c:pt idx="2">
                  <c:v>Firma 3</c:v>
                </c:pt>
                <c:pt idx="3">
                  <c:v>Firma 4</c:v>
                </c:pt>
                <c:pt idx="4">
                  <c:v>Firma 5</c:v>
                </c:pt>
              </c:strCache>
            </c:strRef>
          </c:cat>
          <c:val>
            <c:numRef>
              <c:f>'RF1 (2)'!$O$559:$O$563</c:f>
              <c:numCache>
                <c:formatCode>_(* #,##0_);_(* \(#,##0\);_(* "-"??_);_(@_)</c:formatCode>
                <c:ptCount val="5"/>
                <c:pt idx="0">
                  <c:v>707381.08506380883</c:v>
                </c:pt>
                <c:pt idx="1">
                  <c:v>553745.11293105443</c:v>
                </c:pt>
                <c:pt idx="2">
                  <c:v>509789.75506438455</c:v>
                </c:pt>
                <c:pt idx="3">
                  <c:v>935034.10059829289</c:v>
                </c:pt>
                <c:pt idx="4">
                  <c:v>656943.69256092899</c:v>
                </c:pt>
              </c:numCache>
            </c:numRef>
          </c:val>
        </c:ser>
        <c:ser>
          <c:idx val="2"/>
          <c:order val="2"/>
          <c:tx>
            <c:strRef>
              <c:f>'RF1 (2)'!$P$558</c:f>
              <c:strCache>
                <c:ptCount val="1"/>
                <c:pt idx="0">
                  <c:v>año 3</c:v>
                </c:pt>
              </c:strCache>
            </c:strRef>
          </c:tx>
          <c:invertIfNegative val="0"/>
          <c:cat>
            <c:strRef>
              <c:f>'RF1 (2)'!$M$559:$M$563</c:f>
              <c:strCache>
                <c:ptCount val="5"/>
                <c:pt idx="0">
                  <c:v>Firma 1</c:v>
                </c:pt>
                <c:pt idx="1">
                  <c:v>Firma 2</c:v>
                </c:pt>
                <c:pt idx="2">
                  <c:v>Firma 3</c:v>
                </c:pt>
                <c:pt idx="3">
                  <c:v>Firma 4</c:v>
                </c:pt>
                <c:pt idx="4">
                  <c:v>Firma 5</c:v>
                </c:pt>
              </c:strCache>
            </c:strRef>
          </c:cat>
          <c:val>
            <c:numRef>
              <c:f>'RF1 (2)'!$P$559:$P$563</c:f>
              <c:numCache>
                <c:formatCode>_(* #,##0_);_(* \(#,##0\);_(* "-"??_);_(@_)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6987376"/>
        <c:axId val="186986200"/>
      </c:barChart>
      <c:catAx>
        <c:axId val="1869873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86986200"/>
        <c:crosses val="autoZero"/>
        <c:auto val="1"/>
        <c:lblAlgn val="ctr"/>
        <c:lblOffset val="100"/>
        <c:noMultiLvlLbl val="0"/>
      </c:catAx>
      <c:valAx>
        <c:axId val="186986200"/>
        <c:scaling>
          <c:orientation val="minMax"/>
        </c:scaling>
        <c:delete val="0"/>
        <c:axPos val="l"/>
        <c:majorGridlines/>
        <c:numFmt formatCode="_(* #,##0_);_(* \(#,##0\);_(* &quot;-&quot;??_);_(@_)" sourceLinked="1"/>
        <c:majorTickMark val="out"/>
        <c:minorTickMark val="none"/>
        <c:tickLblPos val="nextTo"/>
        <c:crossAx val="18698737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'RF1 (2)'!$N$579</c:f>
              <c:strCache>
                <c:ptCount val="1"/>
                <c:pt idx="0">
                  <c:v>año 1</c:v>
                </c:pt>
              </c:strCache>
            </c:strRef>
          </c:tx>
          <c:invertIfNegative val="0"/>
          <c:cat>
            <c:strRef>
              <c:f>'RF1 (2)'!$M$580:$M$584</c:f>
              <c:strCache>
                <c:ptCount val="5"/>
                <c:pt idx="0">
                  <c:v>Firma 1</c:v>
                </c:pt>
                <c:pt idx="1">
                  <c:v>Firma 2</c:v>
                </c:pt>
                <c:pt idx="2">
                  <c:v>Firma 3</c:v>
                </c:pt>
                <c:pt idx="3">
                  <c:v>Firma 4</c:v>
                </c:pt>
                <c:pt idx="4">
                  <c:v>Firma 5</c:v>
                </c:pt>
              </c:strCache>
            </c:strRef>
          </c:cat>
          <c:val>
            <c:numRef>
              <c:f>'RF1 (2)'!$N$580:$N$584</c:f>
              <c:numCache>
                <c:formatCode>_(* #,##0_);_(* \(#,##0\);_(* "-"??_);_(@_)</c:formatCode>
                <c:ptCount val="5"/>
                <c:pt idx="0">
                  <c:v>890450.02242012392</c:v>
                </c:pt>
                <c:pt idx="1">
                  <c:v>812025.33146552718</c:v>
                </c:pt>
                <c:pt idx="2">
                  <c:v>825124.00753219228</c:v>
                </c:pt>
                <c:pt idx="3">
                  <c:v>1001719.655285066</c:v>
                </c:pt>
                <c:pt idx="4">
                  <c:v>1007894.4075321923</c:v>
                </c:pt>
              </c:numCache>
            </c:numRef>
          </c:val>
        </c:ser>
        <c:ser>
          <c:idx val="1"/>
          <c:order val="1"/>
          <c:tx>
            <c:strRef>
              <c:f>'RF1 (2)'!$O$579</c:f>
              <c:strCache>
                <c:ptCount val="1"/>
                <c:pt idx="0">
                  <c:v>año 2</c:v>
                </c:pt>
              </c:strCache>
            </c:strRef>
          </c:tx>
          <c:invertIfNegative val="0"/>
          <c:cat>
            <c:strRef>
              <c:f>'RF1 (2)'!$M$580:$M$584</c:f>
              <c:strCache>
                <c:ptCount val="5"/>
                <c:pt idx="0">
                  <c:v>Firma 1</c:v>
                </c:pt>
                <c:pt idx="1">
                  <c:v>Firma 2</c:v>
                </c:pt>
                <c:pt idx="2">
                  <c:v>Firma 3</c:v>
                </c:pt>
                <c:pt idx="3">
                  <c:v>Firma 4</c:v>
                </c:pt>
                <c:pt idx="4">
                  <c:v>Firma 5</c:v>
                </c:pt>
              </c:strCache>
            </c:strRef>
          </c:cat>
          <c:val>
            <c:numRef>
              <c:f>'RF1 (2)'!$O$580:$O$584</c:f>
              <c:numCache>
                <c:formatCode>_(* #,##0_);_(* \(#,##0\);_(* "-"??_);_(@_)</c:formatCode>
                <c:ptCount val="5"/>
                <c:pt idx="0">
                  <c:v>707381.08506380883</c:v>
                </c:pt>
                <c:pt idx="1">
                  <c:v>553745.11293105443</c:v>
                </c:pt>
                <c:pt idx="2">
                  <c:v>509789.75506438455</c:v>
                </c:pt>
                <c:pt idx="3">
                  <c:v>935034.10059829289</c:v>
                </c:pt>
                <c:pt idx="4">
                  <c:v>656943.69256092899</c:v>
                </c:pt>
              </c:numCache>
            </c:numRef>
          </c:val>
        </c:ser>
        <c:ser>
          <c:idx val="2"/>
          <c:order val="2"/>
          <c:tx>
            <c:strRef>
              <c:f>'RF1 (2)'!$P$579</c:f>
              <c:strCache>
                <c:ptCount val="1"/>
                <c:pt idx="0">
                  <c:v>año 3</c:v>
                </c:pt>
              </c:strCache>
            </c:strRef>
          </c:tx>
          <c:invertIfNegative val="0"/>
          <c:cat>
            <c:strRef>
              <c:f>'RF1 (2)'!$M$580:$M$584</c:f>
              <c:strCache>
                <c:ptCount val="5"/>
                <c:pt idx="0">
                  <c:v>Firma 1</c:v>
                </c:pt>
                <c:pt idx="1">
                  <c:v>Firma 2</c:v>
                </c:pt>
                <c:pt idx="2">
                  <c:v>Firma 3</c:v>
                </c:pt>
                <c:pt idx="3">
                  <c:v>Firma 4</c:v>
                </c:pt>
                <c:pt idx="4">
                  <c:v>Firma 5</c:v>
                </c:pt>
              </c:strCache>
            </c:strRef>
          </c:cat>
          <c:val>
            <c:numRef>
              <c:f>'RF1 (2)'!$P$580:$P$584</c:f>
              <c:numCache>
                <c:formatCode>_(* #,##0_);_(* \(#,##0\);_(* "-"??_);_(@_)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3"/>
          <c:order val="3"/>
          <c:tx>
            <c:strRef>
              <c:f>'RF1 (2)'!$Q$579</c:f>
              <c:strCache>
                <c:ptCount val="1"/>
                <c:pt idx="0">
                  <c:v>año 4</c:v>
                </c:pt>
              </c:strCache>
            </c:strRef>
          </c:tx>
          <c:invertIfNegative val="0"/>
          <c:cat>
            <c:strRef>
              <c:f>'RF1 (2)'!$M$580:$M$584</c:f>
              <c:strCache>
                <c:ptCount val="5"/>
                <c:pt idx="0">
                  <c:v>Firma 1</c:v>
                </c:pt>
                <c:pt idx="1">
                  <c:v>Firma 2</c:v>
                </c:pt>
                <c:pt idx="2">
                  <c:v>Firma 3</c:v>
                </c:pt>
                <c:pt idx="3">
                  <c:v>Firma 4</c:v>
                </c:pt>
                <c:pt idx="4">
                  <c:v>Firma 5</c:v>
                </c:pt>
              </c:strCache>
            </c:strRef>
          </c:cat>
          <c:val>
            <c:numRef>
              <c:f>'RF1 (2)'!$Q$580:$Q$584</c:f>
              <c:numCache>
                <c:formatCode>_(* #,##0_);_(* \(#,##0\);_(* "-"??_);_(@_)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6988944"/>
        <c:axId val="186991296"/>
      </c:barChart>
      <c:catAx>
        <c:axId val="1869889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86991296"/>
        <c:crosses val="autoZero"/>
        <c:auto val="1"/>
        <c:lblAlgn val="ctr"/>
        <c:lblOffset val="100"/>
        <c:noMultiLvlLbl val="0"/>
      </c:catAx>
      <c:valAx>
        <c:axId val="186991296"/>
        <c:scaling>
          <c:orientation val="minMax"/>
        </c:scaling>
        <c:delete val="0"/>
        <c:axPos val="l"/>
        <c:majorGridlines/>
        <c:numFmt formatCode="_(* #,##0_);_(* \(#,##0\);_(* &quot;-&quot;??_);_(@_)" sourceLinked="1"/>
        <c:majorTickMark val="out"/>
        <c:minorTickMark val="none"/>
        <c:tickLblPos val="nextTo"/>
        <c:crossAx val="18698894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'RF1 (2)'!$N$599</c:f>
              <c:strCache>
                <c:ptCount val="1"/>
                <c:pt idx="0">
                  <c:v>año 1</c:v>
                </c:pt>
              </c:strCache>
            </c:strRef>
          </c:tx>
          <c:invertIfNegative val="0"/>
          <c:cat>
            <c:strRef>
              <c:f>'RF1 (2)'!$M$600:$M$604</c:f>
              <c:strCache>
                <c:ptCount val="5"/>
                <c:pt idx="0">
                  <c:v>Firma 1</c:v>
                </c:pt>
                <c:pt idx="1">
                  <c:v>Firma 2</c:v>
                </c:pt>
                <c:pt idx="2">
                  <c:v>Firma 3</c:v>
                </c:pt>
                <c:pt idx="3">
                  <c:v>Firma 4</c:v>
                </c:pt>
                <c:pt idx="4">
                  <c:v>Firma 5</c:v>
                </c:pt>
              </c:strCache>
            </c:strRef>
          </c:cat>
          <c:val>
            <c:numRef>
              <c:f>'RF1 (2)'!$N$600:$N$604</c:f>
              <c:numCache>
                <c:formatCode>_(* #,##0_);_(* \(#,##0\);_(* "-"??_);_(@_)</c:formatCode>
                <c:ptCount val="5"/>
                <c:pt idx="0">
                  <c:v>890450.02242012392</c:v>
                </c:pt>
                <c:pt idx="1">
                  <c:v>812025.33146552718</c:v>
                </c:pt>
                <c:pt idx="2">
                  <c:v>825124.00753219228</c:v>
                </c:pt>
                <c:pt idx="3">
                  <c:v>1001719.655285066</c:v>
                </c:pt>
                <c:pt idx="4">
                  <c:v>1007894.4075321923</c:v>
                </c:pt>
              </c:numCache>
            </c:numRef>
          </c:val>
        </c:ser>
        <c:ser>
          <c:idx val="1"/>
          <c:order val="1"/>
          <c:tx>
            <c:strRef>
              <c:f>'RF1 (2)'!$O$599</c:f>
              <c:strCache>
                <c:ptCount val="1"/>
                <c:pt idx="0">
                  <c:v>año 2</c:v>
                </c:pt>
              </c:strCache>
            </c:strRef>
          </c:tx>
          <c:invertIfNegative val="0"/>
          <c:cat>
            <c:strRef>
              <c:f>'RF1 (2)'!$M$600:$M$604</c:f>
              <c:strCache>
                <c:ptCount val="5"/>
                <c:pt idx="0">
                  <c:v>Firma 1</c:v>
                </c:pt>
                <c:pt idx="1">
                  <c:v>Firma 2</c:v>
                </c:pt>
                <c:pt idx="2">
                  <c:v>Firma 3</c:v>
                </c:pt>
                <c:pt idx="3">
                  <c:v>Firma 4</c:v>
                </c:pt>
                <c:pt idx="4">
                  <c:v>Firma 5</c:v>
                </c:pt>
              </c:strCache>
            </c:strRef>
          </c:cat>
          <c:val>
            <c:numRef>
              <c:f>'RF1 (2)'!$O$600:$O$604</c:f>
              <c:numCache>
                <c:formatCode>_(* #,##0_);_(* \(#,##0\);_(* "-"??_);_(@_)</c:formatCode>
                <c:ptCount val="5"/>
                <c:pt idx="0">
                  <c:v>707381.08506380883</c:v>
                </c:pt>
                <c:pt idx="1">
                  <c:v>553745.11293105443</c:v>
                </c:pt>
                <c:pt idx="2">
                  <c:v>509789.75506438455</c:v>
                </c:pt>
                <c:pt idx="3">
                  <c:v>935034.10059829289</c:v>
                </c:pt>
                <c:pt idx="4">
                  <c:v>656943.69256092899</c:v>
                </c:pt>
              </c:numCache>
            </c:numRef>
          </c:val>
        </c:ser>
        <c:ser>
          <c:idx val="2"/>
          <c:order val="2"/>
          <c:tx>
            <c:strRef>
              <c:f>'RF1 (2)'!$P$599</c:f>
              <c:strCache>
                <c:ptCount val="1"/>
                <c:pt idx="0">
                  <c:v>año 3</c:v>
                </c:pt>
              </c:strCache>
            </c:strRef>
          </c:tx>
          <c:invertIfNegative val="0"/>
          <c:cat>
            <c:strRef>
              <c:f>'RF1 (2)'!$M$600:$M$604</c:f>
              <c:strCache>
                <c:ptCount val="5"/>
                <c:pt idx="0">
                  <c:v>Firma 1</c:v>
                </c:pt>
                <c:pt idx="1">
                  <c:v>Firma 2</c:v>
                </c:pt>
                <c:pt idx="2">
                  <c:v>Firma 3</c:v>
                </c:pt>
                <c:pt idx="3">
                  <c:v>Firma 4</c:v>
                </c:pt>
                <c:pt idx="4">
                  <c:v>Firma 5</c:v>
                </c:pt>
              </c:strCache>
            </c:strRef>
          </c:cat>
          <c:val>
            <c:numRef>
              <c:f>'RF1 (2)'!$P$600:$P$604</c:f>
              <c:numCache>
                <c:formatCode>_(* #,##0_);_(* \(#,##0\);_(* "-"??_);_(@_)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3"/>
          <c:order val="3"/>
          <c:tx>
            <c:strRef>
              <c:f>'RF1 (2)'!$Q$599</c:f>
              <c:strCache>
                <c:ptCount val="1"/>
                <c:pt idx="0">
                  <c:v>año 4</c:v>
                </c:pt>
              </c:strCache>
            </c:strRef>
          </c:tx>
          <c:invertIfNegative val="0"/>
          <c:cat>
            <c:strRef>
              <c:f>'RF1 (2)'!$M$600:$M$604</c:f>
              <c:strCache>
                <c:ptCount val="5"/>
                <c:pt idx="0">
                  <c:v>Firma 1</c:v>
                </c:pt>
                <c:pt idx="1">
                  <c:v>Firma 2</c:v>
                </c:pt>
                <c:pt idx="2">
                  <c:v>Firma 3</c:v>
                </c:pt>
                <c:pt idx="3">
                  <c:v>Firma 4</c:v>
                </c:pt>
                <c:pt idx="4">
                  <c:v>Firma 5</c:v>
                </c:pt>
              </c:strCache>
            </c:strRef>
          </c:cat>
          <c:val>
            <c:numRef>
              <c:f>'RF1 (2)'!$Q$600:$Q$604</c:f>
              <c:numCache>
                <c:formatCode>_(* #,##0_);_(* \(#,##0\);_(* "-"??_);_(@_)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4"/>
          <c:order val="4"/>
          <c:tx>
            <c:strRef>
              <c:f>'RF1 (2)'!$R$599</c:f>
              <c:strCache>
                <c:ptCount val="1"/>
                <c:pt idx="0">
                  <c:v>año 5</c:v>
                </c:pt>
              </c:strCache>
            </c:strRef>
          </c:tx>
          <c:invertIfNegative val="0"/>
          <c:cat>
            <c:strRef>
              <c:f>'RF1 (2)'!$M$600:$M$604</c:f>
              <c:strCache>
                <c:ptCount val="5"/>
                <c:pt idx="0">
                  <c:v>Firma 1</c:v>
                </c:pt>
                <c:pt idx="1">
                  <c:v>Firma 2</c:v>
                </c:pt>
                <c:pt idx="2">
                  <c:v>Firma 3</c:v>
                </c:pt>
                <c:pt idx="3">
                  <c:v>Firma 4</c:v>
                </c:pt>
                <c:pt idx="4">
                  <c:v>Firma 5</c:v>
                </c:pt>
              </c:strCache>
            </c:strRef>
          </c:cat>
          <c:val>
            <c:numRef>
              <c:f>'RF1 (2)'!$R$600:$R$604</c:f>
              <c:numCache>
                <c:formatCode>_(* #,##0_);_(* \(#,##0\);_(* "-"??_);_(@_)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6990120"/>
        <c:axId val="186990512"/>
      </c:barChart>
      <c:catAx>
        <c:axId val="1869901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86990512"/>
        <c:crosses val="autoZero"/>
        <c:auto val="1"/>
        <c:lblAlgn val="ctr"/>
        <c:lblOffset val="100"/>
        <c:noMultiLvlLbl val="0"/>
      </c:catAx>
      <c:valAx>
        <c:axId val="186990512"/>
        <c:scaling>
          <c:orientation val="minMax"/>
        </c:scaling>
        <c:delete val="0"/>
        <c:axPos val="l"/>
        <c:majorGridlines/>
        <c:numFmt formatCode="_(* #,##0_);_(* \(#,##0\);_(* &quot;-&quot;??_);_(@_)" sourceLinked="1"/>
        <c:majorTickMark val="out"/>
        <c:minorTickMark val="none"/>
        <c:tickLblPos val="nextTo"/>
        <c:crossAx val="18699012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'RF1 (2)'!$N$619</c:f>
              <c:strCache>
                <c:ptCount val="1"/>
                <c:pt idx="0">
                  <c:v>año 1</c:v>
                </c:pt>
              </c:strCache>
            </c:strRef>
          </c:tx>
          <c:invertIfNegative val="0"/>
          <c:cat>
            <c:strRef>
              <c:f>'RF1 (2)'!$M$620:$M$624</c:f>
              <c:strCache>
                <c:ptCount val="5"/>
                <c:pt idx="0">
                  <c:v>Firma 1</c:v>
                </c:pt>
                <c:pt idx="1">
                  <c:v>Firma 2</c:v>
                </c:pt>
                <c:pt idx="2">
                  <c:v>Firma 3</c:v>
                </c:pt>
                <c:pt idx="3">
                  <c:v>Firma 4</c:v>
                </c:pt>
                <c:pt idx="4">
                  <c:v>Firma 5</c:v>
                </c:pt>
              </c:strCache>
            </c:strRef>
          </c:cat>
          <c:val>
            <c:numRef>
              <c:f>'RF1 (2)'!$N$620:$N$624</c:f>
              <c:numCache>
                <c:formatCode>_(* #,##0_);_(* \(#,##0\);_(* "-"??_);_(@_)</c:formatCode>
                <c:ptCount val="5"/>
                <c:pt idx="0">
                  <c:v>890450.02242012392</c:v>
                </c:pt>
                <c:pt idx="1">
                  <c:v>812025.33146552718</c:v>
                </c:pt>
                <c:pt idx="2">
                  <c:v>825124.00753219228</c:v>
                </c:pt>
                <c:pt idx="3">
                  <c:v>1001719.655285066</c:v>
                </c:pt>
                <c:pt idx="4">
                  <c:v>1007894.4075321923</c:v>
                </c:pt>
              </c:numCache>
            </c:numRef>
          </c:val>
        </c:ser>
        <c:ser>
          <c:idx val="1"/>
          <c:order val="1"/>
          <c:tx>
            <c:strRef>
              <c:f>'RF1 (2)'!$O$619</c:f>
              <c:strCache>
                <c:ptCount val="1"/>
                <c:pt idx="0">
                  <c:v>año 2</c:v>
                </c:pt>
              </c:strCache>
            </c:strRef>
          </c:tx>
          <c:invertIfNegative val="0"/>
          <c:cat>
            <c:strRef>
              <c:f>'RF1 (2)'!$M$620:$M$624</c:f>
              <c:strCache>
                <c:ptCount val="5"/>
                <c:pt idx="0">
                  <c:v>Firma 1</c:v>
                </c:pt>
                <c:pt idx="1">
                  <c:v>Firma 2</c:v>
                </c:pt>
                <c:pt idx="2">
                  <c:v>Firma 3</c:v>
                </c:pt>
                <c:pt idx="3">
                  <c:v>Firma 4</c:v>
                </c:pt>
                <c:pt idx="4">
                  <c:v>Firma 5</c:v>
                </c:pt>
              </c:strCache>
            </c:strRef>
          </c:cat>
          <c:val>
            <c:numRef>
              <c:f>'RF1 (2)'!$O$620:$O$624</c:f>
              <c:numCache>
                <c:formatCode>_(* #,##0_);_(* \(#,##0\);_(* "-"??_);_(@_)</c:formatCode>
                <c:ptCount val="5"/>
                <c:pt idx="0">
                  <c:v>707381.08506380883</c:v>
                </c:pt>
                <c:pt idx="1">
                  <c:v>553745.11293105443</c:v>
                </c:pt>
                <c:pt idx="2">
                  <c:v>509789.75506438455</c:v>
                </c:pt>
                <c:pt idx="3">
                  <c:v>935034.10059829289</c:v>
                </c:pt>
                <c:pt idx="4">
                  <c:v>656943.69256092899</c:v>
                </c:pt>
              </c:numCache>
            </c:numRef>
          </c:val>
        </c:ser>
        <c:ser>
          <c:idx val="2"/>
          <c:order val="2"/>
          <c:tx>
            <c:strRef>
              <c:f>'RF1 (2)'!$P$619</c:f>
              <c:strCache>
                <c:ptCount val="1"/>
                <c:pt idx="0">
                  <c:v>año 3</c:v>
                </c:pt>
              </c:strCache>
            </c:strRef>
          </c:tx>
          <c:invertIfNegative val="0"/>
          <c:cat>
            <c:strRef>
              <c:f>'RF1 (2)'!$M$620:$M$624</c:f>
              <c:strCache>
                <c:ptCount val="5"/>
                <c:pt idx="0">
                  <c:v>Firma 1</c:v>
                </c:pt>
                <c:pt idx="1">
                  <c:v>Firma 2</c:v>
                </c:pt>
                <c:pt idx="2">
                  <c:v>Firma 3</c:v>
                </c:pt>
                <c:pt idx="3">
                  <c:v>Firma 4</c:v>
                </c:pt>
                <c:pt idx="4">
                  <c:v>Firma 5</c:v>
                </c:pt>
              </c:strCache>
            </c:strRef>
          </c:cat>
          <c:val>
            <c:numRef>
              <c:f>'RF1 (2)'!$P$620:$P$624</c:f>
              <c:numCache>
                <c:formatCode>_(* #,##0_);_(* \(#,##0\);_(* "-"??_);_(@_)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3"/>
          <c:order val="3"/>
          <c:tx>
            <c:strRef>
              <c:f>'RF1 (2)'!$Q$619</c:f>
              <c:strCache>
                <c:ptCount val="1"/>
                <c:pt idx="0">
                  <c:v>año 4</c:v>
                </c:pt>
              </c:strCache>
            </c:strRef>
          </c:tx>
          <c:invertIfNegative val="0"/>
          <c:cat>
            <c:strRef>
              <c:f>'RF1 (2)'!$M$620:$M$624</c:f>
              <c:strCache>
                <c:ptCount val="5"/>
                <c:pt idx="0">
                  <c:v>Firma 1</c:v>
                </c:pt>
                <c:pt idx="1">
                  <c:v>Firma 2</c:v>
                </c:pt>
                <c:pt idx="2">
                  <c:v>Firma 3</c:v>
                </c:pt>
                <c:pt idx="3">
                  <c:v>Firma 4</c:v>
                </c:pt>
                <c:pt idx="4">
                  <c:v>Firma 5</c:v>
                </c:pt>
              </c:strCache>
            </c:strRef>
          </c:cat>
          <c:val>
            <c:numRef>
              <c:f>'RF1 (2)'!$Q$620:$Q$624</c:f>
              <c:numCache>
                <c:formatCode>_(* #,##0_);_(* \(#,##0\);_(* "-"??_);_(@_)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4"/>
          <c:order val="4"/>
          <c:tx>
            <c:strRef>
              <c:f>'RF1 (2)'!$R$619</c:f>
              <c:strCache>
                <c:ptCount val="1"/>
                <c:pt idx="0">
                  <c:v>año 5</c:v>
                </c:pt>
              </c:strCache>
            </c:strRef>
          </c:tx>
          <c:invertIfNegative val="0"/>
          <c:cat>
            <c:strRef>
              <c:f>'RF1 (2)'!$M$620:$M$624</c:f>
              <c:strCache>
                <c:ptCount val="5"/>
                <c:pt idx="0">
                  <c:v>Firma 1</c:v>
                </c:pt>
                <c:pt idx="1">
                  <c:v>Firma 2</c:v>
                </c:pt>
                <c:pt idx="2">
                  <c:v>Firma 3</c:v>
                </c:pt>
                <c:pt idx="3">
                  <c:v>Firma 4</c:v>
                </c:pt>
                <c:pt idx="4">
                  <c:v>Firma 5</c:v>
                </c:pt>
              </c:strCache>
            </c:strRef>
          </c:cat>
          <c:val>
            <c:numRef>
              <c:f>'RF1 (2)'!$R$620:$R$624</c:f>
              <c:numCache>
                <c:formatCode>_(* #,##0_);_(* \(#,##0\);_(* "-"??_);_(@_)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5"/>
          <c:order val="5"/>
          <c:tx>
            <c:strRef>
              <c:f>'RF1 (2)'!$S$619</c:f>
              <c:strCache>
                <c:ptCount val="1"/>
                <c:pt idx="0">
                  <c:v>año 6</c:v>
                </c:pt>
              </c:strCache>
            </c:strRef>
          </c:tx>
          <c:invertIfNegative val="0"/>
          <c:cat>
            <c:strRef>
              <c:f>'RF1 (2)'!$M$620:$M$624</c:f>
              <c:strCache>
                <c:ptCount val="5"/>
                <c:pt idx="0">
                  <c:v>Firma 1</c:v>
                </c:pt>
                <c:pt idx="1">
                  <c:v>Firma 2</c:v>
                </c:pt>
                <c:pt idx="2">
                  <c:v>Firma 3</c:v>
                </c:pt>
                <c:pt idx="3">
                  <c:v>Firma 4</c:v>
                </c:pt>
                <c:pt idx="4">
                  <c:v>Firma 5</c:v>
                </c:pt>
              </c:strCache>
            </c:strRef>
          </c:cat>
          <c:val>
            <c:numRef>
              <c:f>'RF1 (2)'!$S$620:$S$624</c:f>
              <c:numCache>
                <c:formatCode>_(* #,##0_);_(* \(#,##0\);_(* "-"??_);_(@_)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7011576"/>
        <c:axId val="187015104"/>
      </c:barChart>
      <c:catAx>
        <c:axId val="1870115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87015104"/>
        <c:crosses val="autoZero"/>
        <c:auto val="1"/>
        <c:lblAlgn val="ctr"/>
        <c:lblOffset val="100"/>
        <c:noMultiLvlLbl val="0"/>
      </c:catAx>
      <c:valAx>
        <c:axId val="187015104"/>
        <c:scaling>
          <c:orientation val="minMax"/>
        </c:scaling>
        <c:delete val="0"/>
        <c:axPos val="l"/>
        <c:majorGridlines/>
        <c:numFmt formatCode="_(* #,##0_);_(* \(#,##0\);_(* &quot;-&quot;??_);_(@_)" sourceLinked="1"/>
        <c:majorTickMark val="out"/>
        <c:minorTickMark val="none"/>
        <c:tickLblPos val="nextTo"/>
        <c:crossAx val="18701157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'RF1 (2)'!$N$639</c:f>
              <c:strCache>
                <c:ptCount val="1"/>
                <c:pt idx="0">
                  <c:v>año 1</c:v>
                </c:pt>
              </c:strCache>
            </c:strRef>
          </c:tx>
          <c:invertIfNegative val="0"/>
          <c:cat>
            <c:strRef>
              <c:f>'RF1 (2)'!$M$640:$M$644</c:f>
              <c:strCache>
                <c:ptCount val="5"/>
                <c:pt idx="0">
                  <c:v>Firma 1</c:v>
                </c:pt>
                <c:pt idx="1">
                  <c:v>Firma 2</c:v>
                </c:pt>
                <c:pt idx="2">
                  <c:v>Firma 3</c:v>
                </c:pt>
                <c:pt idx="3">
                  <c:v>Firma 4</c:v>
                </c:pt>
                <c:pt idx="4">
                  <c:v>Firma 5</c:v>
                </c:pt>
              </c:strCache>
            </c:strRef>
          </c:cat>
          <c:val>
            <c:numRef>
              <c:f>'RF1 (2)'!$N$640:$N$644</c:f>
              <c:numCache>
                <c:formatCode>_(* #,##0_);_(* \(#,##0\);_(* "-"??_);_(@_)</c:formatCode>
                <c:ptCount val="5"/>
                <c:pt idx="0">
                  <c:v>890450.02242012392</c:v>
                </c:pt>
                <c:pt idx="1">
                  <c:v>812025.33146552718</c:v>
                </c:pt>
                <c:pt idx="2">
                  <c:v>825124.00753219228</c:v>
                </c:pt>
                <c:pt idx="3">
                  <c:v>1001719.655285066</c:v>
                </c:pt>
                <c:pt idx="4">
                  <c:v>1007894.4075321923</c:v>
                </c:pt>
              </c:numCache>
            </c:numRef>
          </c:val>
        </c:ser>
        <c:ser>
          <c:idx val="1"/>
          <c:order val="1"/>
          <c:tx>
            <c:strRef>
              <c:f>'RF1 (2)'!$O$639</c:f>
              <c:strCache>
                <c:ptCount val="1"/>
                <c:pt idx="0">
                  <c:v>año 2</c:v>
                </c:pt>
              </c:strCache>
            </c:strRef>
          </c:tx>
          <c:invertIfNegative val="0"/>
          <c:cat>
            <c:strRef>
              <c:f>'RF1 (2)'!$M$640:$M$644</c:f>
              <c:strCache>
                <c:ptCount val="5"/>
                <c:pt idx="0">
                  <c:v>Firma 1</c:v>
                </c:pt>
                <c:pt idx="1">
                  <c:v>Firma 2</c:v>
                </c:pt>
                <c:pt idx="2">
                  <c:v>Firma 3</c:v>
                </c:pt>
                <c:pt idx="3">
                  <c:v>Firma 4</c:v>
                </c:pt>
                <c:pt idx="4">
                  <c:v>Firma 5</c:v>
                </c:pt>
              </c:strCache>
            </c:strRef>
          </c:cat>
          <c:val>
            <c:numRef>
              <c:f>'RF1 (2)'!$O$640:$O$644</c:f>
              <c:numCache>
                <c:formatCode>_(* #,##0_);_(* \(#,##0\);_(* "-"??_);_(@_)</c:formatCode>
                <c:ptCount val="5"/>
                <c:pt idx="0">
                  <c:v>707381.08506380883</c:v>
                </c:pt>
                <c:pt idx="1">
                  <c:v>553745.11293105443</c:v>
                </c:pt>
                <c:pt idx="2">
                  <c:v>509789.75506438455</c:v>
                </c:pt>
                <c:pt idx="3">
                  <c:v>935034.10059829289</c:v>
                </c:pt>
                <c:pt idx="4">
                  <c:v>656943.69256092899</c:v>
                </c:pt>
              </c:numCache>
            </c:numRef>
          </c:val>
        </c:ser>
        <c:ser>
          <c:idx val="2"/>
          <c:order val="2"/>
          <c:tx>
            <c:strRef>
              <c:f>'RF1 (2)'!$P$639</c:f>
              <c:strCache>
                <c:ptCount val="1"/>
                <c:pt idx="0">
                  <c:v>año 3</c:v>
                </c:pt>
              </c:strCache>
            </c:strRef>
          </c:tx>
          <c:invertIfNegative val="0"/>
          <c:cat>
            <c:strRef>
              <c:f>'RF1 (2)'!$M$640:$M$644</c:f>
              <c:strCache>
                <c:ptCount val="5"/>
                <c:pt idx="0">
                  <c:v>Firma 1</c:v>
                </c:pt>
                <c:pt idx="1">
                  <c:v>Firma 2</c:v>
                </c:pt>
                <c:pt idx="2">
                  <c:v>Firma 3</c:v>
                </c:pt>
                <c:pt idx="3">
                  <c:v>Firma 4</c:v>
                </c:pt>
                <c:pt idx="4">
                  <c:v>Firma 5</c:v>
                </c:pt>
              </c:strCache>
            </c:strRef>
          </c:cat>
          <c:val>
            <c:numRef>
              <c:f>'RF1 (2)'!$P$640:$P$644</c:f>
              <c:numCache>
                <c:formatCode>_(* #,##0_);_(* \(#,##0\);_(* "-"??_);_(@_)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3"/>
          <c:order val="3"/>
          <c:tx>
            <c:strRef>
              <c:f>'RF1 (2)'!$Q$639</c:f>
              <c:strCache>
                <c:ptCount val="1"/>
                <c:pt idx="0">
                  <c:v>año 4</c:v>
                </c:pt>
              </c:strCache>
            </c:strRef>
          </c:tx>
          <c:invertIfNegative val="0"/>
          <c:cat>
            <c:strRef>
              <c:f>'RF1 (2)'!$M$640:$M$644</c:f>
              <c:strCache>
                <c:ptCount val="5"/>
                <c:pt idx="0">
                  <c:v>Firma 1</c:v>
                </c:pt>
                <c:pt idx="1">
                  <c:v>Firma 2</c:v>
                </c:pt>
                <c:pt idx="2">
                  <c:v>Firma 3</c:v>
                </c:pt>
                <c:pt idx="3">
                  <c:v>Firma 4</c:v>
                </c:pt>
                <c:pt idx="4">
                  <c:v>Firma 5</c:v>
                </c:pt>
              </c:strCache>
            </c:strRef>
          </c:cat>
          <c:val>
            <c:numRef>
              <c:f>'RF1 (2)'!$Q$640:$Q$644</c:f>
              <c:numCache>
                <c:formatCode>_(* #,##0_);_(* \(#,##0\);_(* "-"??_);_(@_)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4"/>
          <c:order val="4"/>
          <c:tx>
            <c:strRef>
              <c:f>'RF1 (2)'!$R$639</c:f>
              <c:strCache>
                <c:ptCount val="1"/>
                <c:pt idx="0">
                  <c:v>año 5</c:v>
                </c:pt>
              </c:strCache>
            </c:strRef>
          </c:tx>
          <c:invertIfNegative val="0"/>
          <c:cat>
            <c:strRef>
              <c:f>'RF1 (2)'!$M$640:$M$644</c:f>
              <c:strCache>
                <c:ptCount val="5"/>
                <c:pt idx="0">
                  <c:v>Firma 1</c:v>
                </c:pt>
                <c:pt idx="1">
                  <c:v>Firma 2</c:v>
                </c:pt>
                <c:pt idx="2">
                  <c:v>Firma 3</c:v>
                </c:pt>
                <c:pt idx="3">
                  <c:v>Firma 4</c:v>
                </c:pt>
                <c:pt idx="4">
                  <c:v>Firma 5</c:v>
                </c:pt>
              </c:strCache>
            </c:strRef>
          </c:cat>
          <c:val>
            <c:numRef>
              <c:f>'RF1 (2)'!$R$640:$R$644</c:f>
              <c:numCache>
                <c:formatCode>_(* #,##0_);_(* \(#,##0\);_(* "-"??_);_(@_)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5"/>
          <c:order val="5"/>
          <c:tx>
            <c:strRef>
              <c:f>'RF1 (2)'!$S$639</c:f>
              <c:strCache>
                <c:ptCount val="1"/>
                <c:pt idx="0">
                  <c:v>año 6</c:v>
                </c:pt>
              </c:strCache>
            </c:strRef>
          </c:tx>
          <c:invertIfNegative val="0"/>
          <c:cat>
            <c:strRef>
              <c:f>'RF1 (2)'!$M$640:$M$644</c:f>
              <c:strCache>
                <c:ptCount val="5"/>
                <c:pt idx="0">
                  <c:v>Firma 1</c:v>
                </c:pt>
                <c:pt idx="1">
                  <c:v>Firma 2</c:v>
                </c:pt>
                <c:pt idx="2">
                  <c:v>Firma 3</c:v>
                </c:pt>
                <c:pt idx="3">
                  <c:v>Firma 4</c:v>
                </c:pt>
                <c:pt idx="4">
                  <c:v>Firma 5</c:v>
                </c:pt>
              </c:strCache>
            </c:strRef>
          </c:cat>
          <c:val>
            <c:numRef>
              <c:f>'RF1 (2)'!$S$640:$S$644</c:f>
              <c:numCache>
                <c:formatCode>_(* #,##0_);_(* \(#,##0\);_(* "-"??_);_(@_)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6"/>
          <c:order val="6"/>
          <c:tx>
            <c:strRef>
              <c:f>'RF1 (2)'!$T$639</c:f>
              <c:strCache>
                <c:ptCount val="1"/>
                <c:pt idx="0">
                  <c:v>año 7</c:v>
                </c:pt>
              </c:strCache>
            </c:strRef>
          </c:tx>
          <c:invertIfNegative val="0"/>
          <c:cat>
            <c:strRef>
              <c:f>'RF1 (2)'!$M$640:$M$644</c:f>
              <c:strCache>
                <c:ptCount val="5"/>
                <c:pt idx="0">
                  <c:v>Firma 1</c:v>
                </c:pt>
                <c:pt idx="1">
                  <c:v>Firma 2</c:v>
                </c:pt>
                <c:pt idx="2">
                  <c:v>Firma 3</c:v>
                </c:pt>
                <c:pt idx="3">
                  <c:v>Firma 4</c:v>
                </c:pt>
                <c:pt idx="4">
                  <c:v>Firma 5</c:v>
                </c:pt>
              </c:strCache>
            </c:strRef>
          </c:cat>
          <c:val>
            <c:numRef>
              <c:f>'RF1 (2)'!$T$640:$T$644</c:f>
              <c:numCache>
                <c:formatCode>_(* #,##0_);_(* \(#,##0\);_(* "-"??_);_(@_)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7014712"/>
        <c:axId val="187017456"/>
      </c:barChart>
      <c:catAx>
        <c:axId val="18701471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87017456"/>
        <c:crosses val="autoZero"/>
        <c:auto val="1"/>
        <c:lblAlgn val="ctr"/>
        <c:lblOffset val="100"/>
        <c:noMultiLvlLbl val="0"/>
      </c:catAx>
      <c:valAx>
        <c:axId val="187017456"/>
        <c:scaling>
          <c:orientation val="minMax"/>
        </c:scaling>
        <c:delete val="0"/>
        <c:axPos val="l"/>
        <c:majorGridlines/>
        <c:numFmt formatCode="_(* #,##0_);_(* \(#,##0\);_(* &quot;-&quot;??_);_(@_)" sourceLinked="1"/>
        <c:majorTickMark val="out"/>
        <c:minorTickMark val="none"/>
        <c:tickLblPos val="nextTo"/>
        <c:crossAx val="18701471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'RF1 (2)'!$N$661</c:f>
              <c:strCache>
                <c:ptCount val="1"/>
                <c:pt idx="0">
                  <c:v>año 1</c:v>
                </c:pt>
              </c:strCache>
            </c:strRef>
          </c:tx>
          <c:invertIfNegative val="0"/>
          <c:cat>
            <c:strRef>
              <c:f>'RF1 (2)'!$M$662:$M$666</c:f>
              <c:strCache>
                <c:ptCount val="5"/>
                <c:pt idx="0">
                  <c:v>Firma 1</c:v>
                </c:pt>
                <c:pt idx="1">
                  <c:v>Firma 2</c:v>
                </c:pt>
                <c:pt idx="2">
                  <c:v>Firma 3</c:v>
                </c:pt>
                <c:pt idx="3">
                  <c:v>Firma 4</c:v>
                </c:pt>
                <c:pt idx="4">
                  <c:v>Firma 5</c:v>
                </c:pt>
              </c:strCache>
            </c:strRef>
          </c:cat>
          <c:val>
            <c:numRef>
              <c:f>'RF1 (2)'!$N$662:$N$666</c:f>
              <c:numCache>
                <c:formatCode>_(* #,##0_);_(* \(#,##0\);_(* "-"??_);_(@_)</c:formatCode>
                <c:ptCount val="5"/>
                <c:pt idx="0">
                  <c:v>890450.02242012392</c:v>
                </c:pt>
                <c:pt idx="1">
                  <c:v>812025.33146552718</c:v>
                </c:pt>
                <c:pt idx="2">
                  <c:v>825124.00753219228</c:v>
                </c:pt>
                <c:pt idx="3">
                  <c:v>1001719.655285066</c:v>
                </c:pt>
                <c:pt idx="4">
                  <c:v>1007894.4075321923</c:v>
                </c:pt>
              </c:numCache>
            </c:numRef>
          </c:val>
        </c:ser>
        <c:ser>
          <c:idx val="1"/>
          <c:order val="1"/>
          <c:tx>
            <c:strRef>
              <c:f>'RF1 (2)'!$O$661</c:f>
              <c:strCache>
                <c:ptCount val="1"/>
                <c:pt idx="0">
                  <c:v>año 2</c:v>
                </c:pt>
              </c:strCache>
            </c:strRef>
          </c:tx>
          <c:invertIfNegative val="0"/>
          <c:cat>
            <c:strRef>
              <c:f>'RF1 (2)'!$M$662:$M$666</c:f>
              <c:strCache>
                <c:ptCount val="5"/>
                <c:pt idx="0">
                  <c:v>Firma 1</c:v>
                </c:pt>
                <c:pt idx="1">
                  <c:v>Firma 2</c:v>
                </c:pt>
                <c:pt idx="2">
                  <c:v>Firma 3</c:v>
                </c:pt>
                <c:pt idx="3">
                  <c:v>Firma 4</c:v>
                </c:pt>
                <c:pt idx="4">
                  <c:v>Firma 5</c:v>
                </c:pt>
              </c:strCache>
            </c:strRef>
          </c:cat>
          <c:val>
            <c:numRef>
              <c:f>'RF1 (2)'!$O$662:$O$666</c:f>
              <c:numCache>
                <c:formatCode>_(* #,##0_);_(* \(#,##0\);_(* "-"??_);_(@_)</c:formatCode>
                <c:ptCount val="5"/>
                <c:pt idx="0">
                  <c:v>707381.08506380883</c:v>
                </c:pt>
                <c:pt idx="1">
                  <c:v>553745.11293105443</c:v>
                </c:pt>
                <c:pt idx="2">
                  <c:v>509789.75506438455</c:v>
                </c:pt>
                <c:pt idx="3">
                  <c:v>935034.10059829289</c:v>
                </c:pt>
                <c:pt idx="4">
                  <c:v>656943.69256092899</c:v>
                </c:pt>
              </c:numCache>
            </c:numRef>
          </c:val>
        </c:ser>
        <c:ser>
          <c:idx val="2"/>
          <c:order val="2"/>
          <c:tx>
            <c:strRef>
              <c:f>'RF1 (2)'!$P$661</c:f>
              <c:strCache>
                <c:ptCount val="1"/>
                <c:pt idx="0">
                  <c:v>año 3</c:v>
                </c:pt>
              </c:strCache>
            </c:strRef>
          </c:tx>
          <c:invertIfNegative val="0"/>
          <c:cat>
            <c:strRef>
              <c:f>'RF1 (2)'!$M$662:$M$666</c:f>
              <c:strCache>
                <c:ptCount val="5"/>
                <c:pt idx="0">
                  <c:v>Firma 1</c:v>
                </c:pt>
                <c:pt idx="1">
                  <c:v>Firma 2</c:v>
                </c:pt>
                <c:pt idx="2">
                  <c:v>Firma 3</c:v>
                </c:pt>
                <c:pt idx="3">
                  <c:v>Firma 4</c:v>
                </c:pt>
                <c:pt idx="4">
                  <c:v>Firma 5</c:v>
                </c:pt>
              </c:strCache>
            </c:strRef>
          </c:cat>
          <c:val>
            <c:numRef>
              <c:f>'RF1 (2)'!$P$662:$P$666</c:f>
              <c:numCache>
                <c:formatCode>_(* #,##0_);_(* \(#,##0\);_(* "-"??_);_(@_)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3"/>
          <c:order val="3"/>
          <c:tx>
            <c:strRef>
              <c:f>'RF1 (2)'!$Q$661</c:f>
              <c:strCache>
                <c:ptCount val="1"/>
                <c:pt idx="0">
                  <c:v>año 4</c:v>
                </c:pt>
              </c:strCache>
            </c:strRef>
          </c:tx>
          <c:invertIfNegative val="0"/>
          <c:cat>
            <c:strRef>
              <c:f>'RF1 (2)'!$M$662:$M$666</c:f>
              <c:strCache>
                <c:ptCount val="5"/>
                <c:pt idx="0">
                  <c:v>Firma 1</c:v>
                </c:pt>
                <c:pt idx="1">
                  <c:v>Firma 2</c:v>
                </c:pt>
                <c:pt idx="2">
                  <c:v>Firma 3</c:v>
                </c:pt>
                <c:pt idx="3">
                  <c:v>Firma 4</c:v>
                </c:pt>
                <c:pt idx="4">
                  <c:v>Firma 5</c:v>
                </c:pt>
              </c:strCache>
            </c:strRef>
          </c:cat>
          <c:val>
            <c:numRef>
              <c:f>'RF1 (2)'!$Q$662:$Q$666</c:f>
              <c:numCache>
                <c:formatCode>_(* #,##0_);_(* \(#,##0\);_(* "-"??_);_(@_)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4"/>
          <c:order val="4"/>
          <c:tx>
            <c:strRef>
              <c:f>'RF1 (2)'!$R$661</c:f>
              <c:strCache>
                <c:ptCount val="1"/>
                <c:pt idx="0">
                  <c:v>año 5</c:v>
                </c:pt>
              </c:strCache>
            </c:strRef>
          </c:tx>
          <c:invertIfNegative val="0"/>
          <c:cat>
            <c:strRef>
              <c:f>'RF1 (2)'!$M$662:$M$666</c:f>
              <c:strCache>
                <c:ptCount val="5"/>
                <c:pt idx="0">
                  <c:v>Firma 1</c:v>
                </c:pt>
                <c:pt idx="1">
                  <c:v>Firma 2</c:v>
                </c:pt>
                <c:pt idx="2">
                  <c:v>Firma 3</c:v>
                </c:pt>
                <c:pt idx="3">
                  <c:v>Firma 4</c:v>
                </c:pt>
                <c:pt idx="4">
                  <c:v>Firma 5</c:v>
                </c:pt>
              </c:strCache>
            </c:strRef>
          </c:cat>
          <c:val>
            <c:numRef>
              <c:f>'RF1 (2)'!$R$662:$R$666</c:f>
              <c:numCache>
                <c:formatCode>_(* #,##0_);_(* \(#,##0\);_(* "-"??_);_(@_)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5"/>
          <c:order val="5"/>
          <c:tx>
            <c:strRef>
              <c:f>'RF1 (2)'!$S$661</c:f>
              <c:strCache>
                <c:ptCount val="1"/>
                <c:pt idx="0">
                  <c:v>año 6</c:v>
                </c:pt>
              </c:strCache>
            </c:strRef>
          </c:tx>
          <c:invertIfNegative val="0"/>
          <c:cat>
            <c:strRef>
              <c:f>'RF1 (2)'!$M$662:$M$666</c:f>
              <c:strCache>
                <c:ptCount val="5"/>
                <c:pt idx="0">
                  <c:v>Firma 1</c:v>
                </c:pt>
                <c:pt idx="1">
                  <c:v>Firma 2</c:v>
                </c:pt>
                <c:pt idx="2">
                  <c:v>Firma 3</c:v>
                </c:pt>
                <c:pt idx="3">
                  <c:v>Firma 4</c:v>
                </c:pt>
                <c:pt idx="4">
                  <c:v>Firma 5</c:v>
                </c:pt>
              </c:strCache>
            </c:strRef>
          </c:cat>
          <c:val>
            <c:numRef>
              <c:f>'RF1 (2)'!$S$662:$S$666</c:f>
              <c:numCache>
                <c:formatCode>_(* #,##0_);_(* \(#,##0\);_(* "-"??_);_(@_)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6"/>
          <c:order val="6"/>
          <c:tx>
            <c:strRef>
              <c:f>'RF1 (2)'!$T$661</c:f>
              <c:strCache>
                <c:ptCount val="1"/>
                <c:pt idx="0">
                  <c:v>año 7</c:v>
                </c:pt>
              </c:strCache>
            </c:strRef>
          </c:tx>
          <c:invertIfNegative val="0"/>
          <c:cat>
            <c:strRef>
              <c:f>'RF1 (2)'!$M$662:$M$666</c:f>
              <c:strCache>
                <c:ptCount val="5"/>
                <c:pt idx="0">
                  <c:v>Firma 1</c:v>
                </c:pt>
                <c:pt idx="1">
                  <c:v>Firma 2</c:v>
                </c:pt>
                <c:pt idx="2">
                  <c:v>Firma 3</c:v>
                </c:pt>
                <c:pt idx="3">
                  <c:v>Firma 4</c:v>
                </c:pt>
                <c:pt idx="4">
                  <c:v>Firma 5</c:v>
                </c:pt>
              </c:strCache>
            </c:strRef>
          </c:cat>
          <c:val>
            <c:numRef>
              <c:f>'RF1 (2)'!$T$662:$T$666</c:f>
              <c:numCache>
                <c:formatCode>_(* #,##0_);_(* \(#,##0\);_(* "-"??_);_(@_)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7"/>
          <c:order val="7"/>
          <c:tx>
            <c:strRef>
              <c:f>'RF1 (2)'!$U$661</c:f>
              <c:strCache>
                <c:ptCount val="1"/>
                <c:pt idx="0">
                  <c:v>año 8</c:v>
                </c:pt>
              </c:strCache>
            </c:strRef>
          </c:tx>
          <c:invertIfNegative val="0"/>
          <c:cat>
            <c:strRef>
              <c:f>'RF1 (2)'!$M$662:$M$666</c:f>
              <c:strCache>
                <c:ptCount val="5"/>
                <c:pt idx="0">
                  <c:v>Firma 1</c:v>
                </c:pt>
                <c:pt idx="1">
                  <c:v>Firma 2</c:v>
                </c:pt>
                <c:pt idx="2">
                  <c:v>Firma 3</c:v>
                </c:pt>
                <c:pt idx="3">
                  <c:v>Firma 4</c:v>
                </c:pt>
                <c:pt idx="4">
                  <c:v>Firma 5</c:v>
                </c:pt>
              </c:strCache>
            </c:strRef>
          </c:cat>
          <c:val>
            <c:numRef>
              <c:f>'RF1 (2)'!$U$662:$U$666</c:f>
              <c:numCache>
                <c:formatCode>_(* #,##0_);_(* \(#,##0\);_(* "-"??_);_(@_)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7016280"/>
        <c:axId val="187013928"/>
      </c:barChart>
      <c:catAx>
        <c:axId val="1870162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87013928"/>
        <c:crosses val="autoZero"/>
        <c:auto val="1"/>
        <c:lblAlgn val="ctr"/>
        <c:lblOffset val="100"/>
        <c:noMultiLvlLbl val="0"/>
      </c:catAx>
      <c:valAx>
        <c:axId val="187013928"/>
        <c:scaling>
          <c:orientation val="minMax"/>
        </c:scaling>
        <c:delete val="0"/>
        <c:axPos val="l"/>
        <c:majorGridlines/>
        <c:numFmt formatCode="_(* #,##0_);_(* \(#,##0\);_(* &quot;-&quot;??_);_(@_)" sourceLinked="1"/>
        <c:majorTickMark val="out"/>
        <c:minorTickMark val="none"/>
        <c:tickLblPos val="nextTo"/>
        <c:crossAx val="18701628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'RF1 (2)'!$N$682</c:f>
              <c:strCache>
                <c:ptCount val="1"/>
                <c:pt idx="0">
                  <c:v>año 1</c:v>
                </c:pt>
              </c:strCache>
            </c:strRef>
          </c:tx>
          <c:invertIfNegative val="0"/>
          <c:cat>
            <c:strRef>
              <c:f>'RF1 (2)'!$M$683:$M$687</c:f>
              <c:strCache>
                <c:ptCount val="5"/>
                <c:pt idx="0">
                  <c:v>Firma 1</c:v>
                </c:pt>
                <c:pt idx="1">
                  <c:v>Firma 2</c:v>
                </c:pt>
                <c:pt idx="2">
                  <c:v>Firma 3</c:v>
                </c:pt>
                <c:pt idx="3">
                  <c:v>Firma 4</c:v>
                </c:pt>
                <c:pt idx="4">
                  <c:v>Firma 5</c:v>
                </c:pt>
              </c:strCache>
            </c:strRef>
          </c:cat>
          <c:val>
            <c:numRef>
              <c:f>'RF1 (2)'!$N$683:$N$687</c:f>
              <c:numCache>
                <c:formatCode>_(* #,##0_);_(* \(#,##0\);_(* "-"??_);_(@_)</c:formatCode>
                <c:ptCount val="5"/>
                <c:pt idx="0">
                  <c:v>890450.02242012392</c:v>
                </c:pt>
                <c:pt idx="1">
                  <c:v>812025.33146552718</c:v>
                </c:pt>
                <c:pt idx="2">
                  <c:v>825124.00753219228</c:v>
                </c:pt>
                <c:pt idx="3">
                  <c:v>1001719.655285066</c:v>
                </c:pt>
                <c:pt idx="4">
                  <c:v>1007894.4075321923</c:v>
                </c:pt>
              </c:numCache>
            </c:numRef>
          </c:val>
        </c:ser>
        <c:ser>
          <c:idx val="1"/>
          <c:order val="1"/>
          <c:tx>
            <c:strRef>
              <c:f>'RF1 (2)'!$O$682</c:f>
              <c:strCache>
                <c:ptCount val="1"/>
                <c:pt idx="0">
                  <c:v>año 2</c:v>
                </c:pt>
              </c:strCache>
            </c:strRef>
          </c:tx>
          <c:invertIfNegative val="0"/>
          <c:cat>
            <c:strRef>
              <c:f>'RF1 (2)'!$M$683:$M$687</c:f>
              <c:strCache>
                <c:ptCount val="5"/>
                <c:pt idx="0">
                  <c:v>Firma 1</c:v>
                </c:pt>
                <c:pt idx="1">
                  <c:v>Firma 2</c:v>
                </c:pt>
                <c:pt idx="2">
                  <c:v>Firma 3</c:v>
                </c:pt>
                <c:pt idx="3">
                  <c:v>Firma 4</c:v>
                </c:pt>
                <c:pt idx="4">
                  <c:v>Firma 5</c:v>
                </c:pt>
              </c:strCache>
            </c:strRef>
          </c:cat>
          <c:val>
            <c:numRef>
              <c:f>'RF1 (2)'!$O$683:$O$687</c:f>
              <c:numCache>
                <c:formatCode>_(* #,##0_);_(* \(#,##0\);_(* "-"??_);_(@_)</c:formatCode>
                <c:ptCount val="5"/>
                <c:pt idx="0">
                  <c:v>707381.08506380883</c:v>
                </c:pt>
                <c:pt idx="1">
                  <c:v>553745.11293105443</c:v>
                </c:pt>
                <c:pt idx="2">
                  <c:v>509789.75506438455</c:v>
                </c:pt>
                <c:pt idx="3">
                  <c:v>935034.10059829289</c:v>
                </c:pt>
                <c:pt idx="4">
                  <c:v>656943.69256092899</c:v>
                </c:pt>
              </c:numCache>
            </c:numRef>
          </c:val>
        </c:ser>
        <c:ser>
          <c:idx val="2"/>
          <c:order val="2"/>
          <c:tx>
            <c:strRef>
              <c:f>'RF1 (2)'!$P$682</c:f>
              <c:strCache>
                <c:ptCount val="1"/>
                <c:pt idx="0">
                  <c:v>año 3</c:v>
                </c:pt>
              </c:strCache>
            </c:strRef>
          </c:tx>
          <c:invertIfNegative val="0"/>
          <c:cat>
            <c:strRef>
              <c:f>'RF1 (2)'!$M$683:$M$687</c:f>
              <c:strCache>
                <c:ptCount val="5"/>
                <c:pt idx="0">
                  <c:v>Firma 1</c:v>
                </c:pt>
                <c:pt idx="1">
                  <c:v>Firma 2</c:v>
                </c:pt>
                <c:pt idx="2">
                  <c:v>Firma 3</c:v>
                </c:pt>
                <c:pt idx="3">
                  <c:v>Firma 4</c:v>
                </c:pt>
                <c:pt idx="4">
                  <c:v>Firma 5</c:v>
                </c:pt>
              </c:strCache>
            </c:strRef>
          </c:cat>
          <c:val>
            <c:numRef>
              <c:f>'RF1 (2)'!$P$683:$P$687</c:f>
              <c:numCache>
                <c:formatCode>_(* #,##0_);_(* \(#,##0\);_(* "-"??_);_(@_)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3"/>
          <c:order val="3"/>
          <c:tx>
            <c:strRef>
              <c:f>'RF1 (2)'!$Q$682</c:f>
              <c:strCache>
                <c:ptCount val="1"/>
                <c:pt idx="0">
                  <c:v>año 4</c:v>
                </c:pt>
              </c:strCache>
            </c:strRef>
          </c:tx>
          <c:invertIfNegative val="0"/>
          <c:cat>
            <c:strRef>
              <c:f>'RF1 (2)'!$M$683:$M$687</c:f>
              <c:strCache>
                <c:ptCount val="5"/>
                <c:pt idx="0">
                  <c:v>Firma 1</c:v>
                </c:pt>
                <c:pt idx="1">
                  <c:v>Firma 2</c:v>
                </c:pt>
                <c:pt idx="2">
                  <c:v>Firma 3</c:v>
                </c:pt>
                <c:pt idx="3">
                  <c:v>Firma 4</c:v>
                </c:pt>
                <c:pt idx="4">
                  <c:v>Firma 5</c:v>
                </c:pt>
              </c:strCache>
            </c:strRef>
          </c:cat>
          <c:val>
            <c:numRef>
              <c:f>'RF1 (2)'!$Q$683:$Q$687</c:f>
              <c:numCache>
                <c:formatCode>_(* #,##0_);_(* \(#,##0\);_(* "-"??_);_(@_)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4"/>
          <c:order val="4"/>
          <c:tx>
            <c:strRef>
              <c:f>'RF1 (2)'!$R$682</c:f>
              <c:strCache>
                <c:ptCount val="1"/>
                <c:pt idx="0">
                  <c:v>año 5</c:v>
                </c:pt>
              </c:strCache>
            </c:strRef>
          </c:tx>
          <c:invertIfNegative val="0"/>
          <c:cat>
            <c:strRef>
              <c:f>'RF1 (2)'!$M$683:$M$687</c:f>
              <c:strCache>
                <c:ptCount val="5"/>
                <c:pt idx="0">
                  <c:v>Firma 1</c:v>
                </c:pt>
                <c:pt idx="1">
                  <c:v>Firma 2</c:v>
                </c:pt>
                <c:pt idx="2">
                  <c:v>Firma 3</c:v>
                </c:pt>
                <c:pt idx="3">
                  <c:v>Firma 4</c:v>
                </c:pt>
                <c:pt idx="4">
                  <c:v>Firma 5</c:v>
                </c:pt>
              </c:strCache>
            </c:strRef>
          </c:cat>
          <c:val>
            <c:numRef>
              <c:f>'RF1 (2)'!$R$683:$R$687</c:f>
              <c:numCache>
                <c:formatCode>_(* #,##0_);_(* \(#,##0\);_(* "-"??_);_(@_)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5"/>
          <c:order val="5"/>
          <c:tx>
            <c:strRef>
              <c:f>'RF1 (2)'!$S$682</c:f>
              <c:strCache>
                <c:ptCount val="1"/>
                <c:pt idx="0">
                  <c:v>año 6</c:v>
                </c:pt>
              </c:strCache>
            </c:strRef>
          </c:tx>
          <c:invertIfNegative val="0"/>
          <c:cat>
            <c:strRef>
              <c:f>'RF1 (2)'!$M$683:$M$687</c:f>
              <c:strCache>
                <c:ptCount val="5"/>
                <c:pt idx="0">
                  <c:v>Firma 1</c:v>
                </c:pt>
                <c:pt idx="1">
                  <c:v>Firma 2</c:v>
                </c:pt>
                <c:pt idx="2">
                  <c:v>Firma 3</c:v>
                </c:pt>
                <c:pt idx="3">
                  <c:v>Firma 4</c:v>
                </c:pt>
                <c:pt idx="4">
                  <c:v>Firma 5</c:v>
                </c:pt>
              </c:strCache>
            </c:strRef>
          </c:cat>
          <c:val>
            <c:numRef>
              <c:f>'RF1 (2)'!$S$683:$S$687</c:f>
              <c:numCache>
                <c:formatCode>_(* #,##0_);_(* \(#,##0\);_(* "-"??_);_(@_)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6"/>
          <c:order val="6"/>
          <c:tx>
            <c:strRef>
              <c:f>'RF1 (2)'!$T$682</c:f>
              <c:strCache>
                <c:ptCount val="1"/>
                <c:pt idx="0">
                  <c:v>año 7</c:v>
                </c:pt>
              </c:strCache>
            </c:strRef>
          </c:tx>
          <c:invertIfNegative val="0"/>
          <c:cat>
            <c:strRef>
              <c:f>'RF1 (2)'!$M$683:$M$687</c:f>
              <c:strCache>
                <c:ptCount val="5"/>
                <c:pt idx="0">
                  <c:v>Firma 1</c:v>
                </c:pt>
                <c:pt idx="1">
                  <c:v>Firma 2</c:v>
                </c:pt>
                <c:pt idx="2">
                  <c:v>Firma 3</c:v>
                </c:pt>
                <c:pt idx="3">
                  <c:v>Firma 4</c:v>
                </c:pt>
                <c:pt idx="4">
                  <c:v>Firma 5</c:v>
                </c:pt>
              </c:strCache>
            </c:strRef>
          </c:cat>
          <c:val>
            <c:numRef>
              <c:f>'RF1 (2)'!$T$683:$T$687</c:f>
              <c:numCache>
                <c:formatCode>_(* #,##0_);_(* \(#,##0\);_(* "-"??_);_(@_)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7"/>
          <c:order val="7"/>
          <c:tx>
            <c:strRef>
              <c:f>'RF1 (2)'!$U$682</c:f>
              <c:strCache>
                <c:ptCount val="1"/>
                <c:pt idx="0">
                  <c:v>año 8</c:v>
                </c:pt>
              </c:strCache>
            </c:strRef>
          </c:tx>
          <c:invertIfNegative val="0"/>
          <c:cat>
            <c:strRef>
              <c:f>'RF1 (2)'!$M$683:$M$687</c:f>
              <c:strCache>
                <c:ptCount val="5"/>
                <c:pt idx="0">
                  <c:v>Firma 1</c:v>
                </c:pt>
                <c:pt idx="1">
                  <c:v>Firma 2</c:v>
                </c:pt>
                <c:pt idx="2">
                  <c:v>Firma 3</c:v>
                </c:pt>
                <c:pt idx="3">
                  <c:v>Firma 4</c:v>
                </c:pt>
                <c:pt idx="4">
                  <c:v>Firma 5</c:v>
                </c:pt>
              </c:strCache>
            </c:strRef>
          </c:cat>
          <c:val>
            <c:numRef>
              <c:f>'RF1 (2)'!$U$683:$U$687</c:f>
              <c:numCache>
                <c:formatCode>_(* #,##0_);_(* \(#,##0\);_(* "-"??_);_(@_)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8"/>
          <c:order val="8"/>
          <c:tx>
            <c:strRef>
              <c:f>'RF1 (2)'!$V$682</c:f>
              <c:strCache>
                <c:ptCount val="1"/>
                <c:pt idx="0">
                  <c:v>año 9</c:v>
                </c:pt>
              </c:strCache>
            </c:strRef>
          </c:tx>
          <c:invertIfNegative val="0"/>
          <c:cat>
            <c:strRef>
              <c:f>'RF1 (2)'!$M$683:$M$687</c:f>
              <c:strCache>
                <c:ptCount val="5"/>
                <c:pt idx="0">
                  <c:v>Firma 1</c:v>
                </c:pt>
                <c:pt idx="1">
                  <c:v>Firma 2</c:v>
                </c:pt>
                <c:pt idx="2">
                  <c:v>Firma 3</c:v>
                </c:pt>
                <c:pt idx="3">
                  <c:v>Firma 4</c:v>
                </c:pt>
                <c:pt idx="4">
                  <c:v>Firma 5</c:v>
                </c:pt>
              </c:strCache>
            </c:strRef>
          </c:cat>
          <c:val>
            <c:numRef>
              <c:f>'RF1 (2)'!$V$683:$V$687</c:f>
              <c:numCache>
                <c:formatCode>_(* #,##0_);_(* \(#,##0\);_(* "-"??_);_(@_)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7015496"/>
        <c:axId val="187011968"/>
      </c:barChart>
      <c:catAx>
        <c:axId val="1870154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87011968"/>
        <c:crosses val="autoZero"/>
        <c:auto val="1"/>
        <c:lblAlgn val="ctr"/>
        <c:lblOffset val="100"/>
        <c:noMultiLvlLbl val="0"/>
      </c:catAx>
      <c:valAx>
        <c:axId val="187011968"/>
        <c:scaling>
          <c:orientation val="minMax"/>
        </c:scaling>
        <c:delete val="0"/>
        <c:axPos val="l"/>
        <c:majorGridlines/>
        <c:numFmt formatCode="_(* #,##0_);_(* \(#,##0\);_(* &quot;-&quot;??_);_(@_)" sourceLinked="1"/>
        <c:majorTickMark val="out"/>
        <c:minorTickMark val="none"/>
        <c:tickLblPos val="nextTo"/>
        <c:crossAx val="18701549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'RF1 (2)'!$N$704</c:f>
              <c:strCache>
                <c:ptCount val="1"/>
                <c:pt idx="0">
                  <c:v>año 1</c:v>
                </c:pt>
              </c:strCache>
            </c:strRef>
          </c:tx>
          <c:invertIfNegative val="0"/>
          <c:cat>
            <c:strRef>
              <c:f>'RF1 (2)'!$M$705:$M$709</c:f>
              <c:strCache>
                <c:ptCount val="5"/>
                <c:pt idx="0">
                  <c:v>Firma 1</c:v>
                </c:pt>
                <c:pt idx="1">
                  <c:v>Firma 2</c:v>
                </c:pt>
                <c:pt idx="2">
                  <c:v>Firma 3</c:v>
                </c:pt>
                <c:pt idx="3">
                  <c:v>Firma 4</c:v>
                </c:pt>
                <c:pt idx="4">
                  <c:v>Firma 5</c:v>
                </c:pt>
              </c:strCache>
            </c:strRef>
          </c:cat>
          <c:val>
            <c:numRef>
              <c:f>'RF1 (2)'!$N$705:$N$709</c:f>
              <c:numCache>
                <c:formatCode>_(* #,##0_);_(* \(#,##0\);_(* "-"??_);_(@_)</c:formatCode>
                <c:ptCount val="5"/>
                <c:pt idx="0">
                  <c:v>890450.02242012392</c:v>
                </c:pt>
                <c:pt idx="1">
                  <c:v>812025.33146552718</c:v>
                </c:pt>
                <c:pt idx="2">
                  <c:v>825124.00753219228</c:v>
                </c:pt>
                <c:pt idx="3">
                  <c:v>1001719.655285066</c:v>
                </c:pt>
                <c:pt idx="4">
                  <c:v>1007894.4075321923</c:v>
                </c:pt>
              </c:numCache>
            </c:numRef>
          </c:val>
        </c:ser>
        <c:ser>
          <c:idx val="1"/>
          <c:order val="1"/>
          <c:tx>
            <c:strRef>
              <c:f>'RF1 (2)'!$O$704</c:f>
              <c:strCache>
                <c:ptCount val="1"/>
                <c:pt idx="0">
                  <c:v>año 2</c:v>
                </c:pt>
              </c:strCache>
            </c:strRef>
          </c:tx>
          <c:invertIfNegative val="0"/>
          <c:cat>
            <c:strRef>
              <c:f>'RF1 (2)'!$M$705:$M$709</c:f>
              <c:strCache>
                <c:ptCount val="5"/>
                <c:pt idx="0">
                  <c:v>Firma 1</c:v>
                </c:pt>
                <c:pt idx="1">
                  <c:v>Firma 2</c:v>
                </c:pt>
                <c:pt idx="2">
                  <c:v>Firma 3</c:v>
                </c:pt>
                <c:pt idx="3">
                  <c:v>Firma 4</c:v>
                </c:pt>
                <c:pt idx="4">
                  <c:v>Firma 5</c:v>
                </c:pt>
              </c:strCache>
            </c:strRef>
          </c:cat>
          <c:val>
            <c:numRef>
              <c:f>'RF1 (2)'!$O$705:$O$709</c:f>
              <c:numCache>
                <c:formatCode>_(* #,##0_);_(* \(#,##0\);_(* "-"??_);_(@_)</c:formatCode>
                <c:ptCount val="5"/>
                <c:pt idx="0">
                  <c:v>707381.08506380883</c:v>
                </c:pt>
                <c:pt idx="1">
                  <c:v>553745.11293105443</c:v>
                </c:pt>
                <c:pt idx="2">
                  <c:v>509789.75506438455</c:v>
                </c:pt>
                <c:pt idx="3">
                  <c:v>935034.10059829289</c:v>
                </c:pt>
                <c:pt idx="4">
                  <c:v>656943.69256092899</c:v>
                </c:pt>
              </c:numCache>
            </c:numRef>
          </c:val>
        </c:ser>
        <c:ser>
          <c:idx val="2"/>
          <c:order val="2"/>
          <c:tx>
            <c:strRef>
              <c:f>'RF1 (2)'!$P$704</c:f>
              <c:strCache>
                <c:ptCount val="1"/>
                <c:pt idx="0">
                  <c:v>año 3</c:v>
                </c:pt>
              </c:strCache>
            </c:strRef>
          </c:tx>
          <c:invertIfNegative val="0"/>
          <c:cat>
            <c:strRef>
              <c:f>'RF1 (2)'!$M$705:$M$709</c:f>
              <c:strCache>
                <c:ptCount val="5"/>
                <c:pt idx="0">
                  <c:v>Firma 1</c:v>
                </c:pt>
                <c:pt idx="1">
                  <c:v>Firma 2</c:v>
                </c:pt>
                <c:pt idx="2">
                  <c:v>Firma 3</c:v>
                </c:pt>
                <c:pt idx="3">
                  <c:v>Firma 4</c:v>
                </c:pt>
                <c:pt idx="4">
                  <c:v>Firma 5</c:v>
                </c:pt>
              </c:strCache>
            </c:strRef>
          </c:cat>
          <c:val>
            <c:numRef>
              <c:f>'RF1 (2)'!$P$705:$P$709</c:f>
              <c:numCache>
                <c:formatCode>_(* #,##0_);_(* \(#,##0\);_(* "-"??_);_(@_)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3"/>
          <c:order val="3"/>
          <c:tx>
            <c:strRef>
              <c:f>'RF1 (2)'!$Q$704</c:f>
              <c:strCache>
                <c:ptCount val="1"/>
                <c:pt idx="0">
                  <c:v>año 4</c:v>
                </c:pt>
              </c:strCache>
            </c:strRef>
          </c:tx>
          <c:invertIfNegative val="0"/>
          <c:cat>
            <c:strRef>
              <c:f>'RF1 (2)'!$M$705:$M$709</c:f>
              <c:strCache>
                <c:ptCount val="5"/>
                <c:pt idx="0">
                  <c:v>Firma 1</c:v>
                </c:pt>
                <c:pt idx="1">
                  <c:v>Firma 2</c:v>
                </c:pt>
                <c:pt idx="2">
                  <c:v>Firma 3</c:v>
                </c:pt>
                <c:pt idx="3">
                  <c:v>Firma 4</c:v>
                </c:pt>
                <c:pt idx="4">
                  <c:v>Firma 5</c:v>
                </c:pt>
              </c:strCache>
            </c:strRef>
          </c:cat>
          <c:val>
            <c:numRef>
              <c:f>'RF1 (2)'!$Q$705:$Q$709</c:f>
              <c:numCache>
                <c:formatCode>_(* #,##0_);_(* \(#,##0\);_(* "-"??_);_(@_)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4"/>
          <c:order val="4"/>
          <c:tx>
            <c:strRef>
              <c:f>'RF1 (2)'!$R$704</c:f>
              <c:strCache>
                <c:ptCount val="1"/>
                <c:pt idx="0">
                  <c:v>año 5</c:v>
                </c:pt>
              </c:strCache>
            </c:strRef>
          </c:tx>
          <c:invertIfNegative val="0"/>
          <c:cat>
            <c:strRef>
              <c:f>'RF1 (2)'!$M$705:$M$709</c:f>
              <c:strCache>
                <c:ptCount val="5"/>
                <c:pt idx="0">
                  <c:v>Firma 1</c:v>
                </c:pt>
                <c:pt idx="1">
                  <c:v>Firma 2</c:v>
                </c:pt>
                <c:pt idx="2">
                  <c:v>Firma 3</c:v>
                </c:pt>
                <c:pt idx="3">
                  <c:v>Firma 4</c:v>
                </c:pt>
                <c:pt idx="4">
                  <c:v>Firma 5</c:v>
                </c:pt>
              </c:strCache>
            </c:strRef>
          </c:cat>
          <c:val>
            <c:numRef>
              <c:f>'RF1 (2)'!$R$705:$R$709</c:f>
              <c:numCache>
                <c:formatCode>_(* #,##0_);_(* \(#,##0\);_(* "-"??_);_(@_)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5"/>
          <c:order val="5"/>
          <c:tx>
            <c:strRef>
              <c:f>'RF1 (2)'!$S$704</c:f>
              <c:strCache>
                <c:ptCount val="1"/>
                <c:pt idx="0">
                  <c:v>año 6</c:v>
                </c:pt>
              </c:strCache>
            </c:strRef>
          </c:tx>
          <c:invertIfNegative val="0"/>
          <c:cat>
            <c:strRef>
              <c:f>'RF1 (2)'!$M$705:$M$709</c:f>
              <c:strCache>
                <c:ptCount val="5"/>
                <c:pt idx="0">
                  <c:v>Firma 1</c:v>
                </c:pt>
                <c:pt idx="1">
                  <c:v>Firma 2</c:v>
                </c:pt>
                <c:pt idx="2">
                  <c:v>Firma 3</c:v>
                </c:pt>
                <c:pt idx="3">
                  <c:v>Firma 4</c:v>
                </c:pt>
                <c:pt idx="4">
                  <c:v>Firma 5</c:v>
                </c:pt>
              </c:strCache>
            </c:strRef>
          </c:cat>
          <c:val>
            <c:numRef>
              <c:f>'RF1 (2)'!$S$705:$S$709</c:f>
              <c:numCache>
                <c:formatCode>_(* #,##0_);_(* \(#,##0\);_(* "-"??_);_(@_)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6"/>
          <c:order val="6"/>
          <c:tx>
            <c:strRef>
              <c:f>'RF1 (2)'!$T$704</c:f>
              <c:strCache>
                <c:ptCount val="1"/>
                <c:pt idx="0">
                  <c:v>año 7</c:v>
                </c:pt>
              </c:strCache>
            </c:strRef>
          </c:tx>
          <c:invertIfNegative val="0"/>
          <c:cat>
            <c:strRef>
              <c:f>'RF1 (2)'!$M$705:$M$709</c:f>
              <c:strCache>
                <c:ptCount val="5"/>
                <c:pt idx="0">
                  <c:v>Firma 1</c:v>
                </c:pt>
                <c:pt idx="1">
                  <c:v>Firma 2</c:v>
                </c:pt>
                <c:pt idx="2">
                  <c:v>Firma 3</c:v>
                </c:pt>
                <c:pt idx="3">
                  <c:v>Firma 4</c:v>
                </c:pt>
                <c:pt idx="4">
                  <c:v>Firma 5</c:v>
                </c:pt>
              </c:strCache>
            </c:strRef>
          </c:cat>
          <c:val>
            <c:numRef>
              <c:f>'RF1 (2)'!$T$705:$T$709</c:f>
              <c:numCache>
                <c:formatCode>_(* #,##0_);_(* \(#,##0\);_(* "-"??_);_(@_)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7"/>
          <c:order val="7"/>
          <c:tx>
            <c:strRef>
              <c:f>'RF1 (2)'!$U$704</c:f>
              <c:strCache>
                <c:ptCount val="1"/>
                <c:pt idx="0">
                  <c:v>año 8</c:v>
                </c:pt>
              </c:strCache>
            </c:strRef>
          </c:tx>
          <c:invertIfNegative val="0"/>
          <c:cat>
            <c:strRef>
              <c:f>'RF1 (2)'!$M$705:$M$709</c:f>
              <c:strCache>
                <c:ptCount val="5"/>
                <c:pt idx="0">
                  <c:v>Firma 1</c:v>
                </c:pt>
                <c:pt idx="1">
                  <c:v>Firma 2</c:v>
                </c:pt>
                <c:pt idx="2">
                  <c:v>Firma 3</c:v>
                </c:pt>
                <c:pt idx="3">
                  <c:v>Firma 4</c:v>
                </c:pt>
                <c:pt idx="4">
                  <c:v>Firma 5</c:v>
                </c:pt>
              </c:strCache>
            </c:strRef>
          </c:cat>
          <c:val>
            <c:numRef>
              <c:f>'RF1 (2)'!$U$705:$U$709</c:f>
              <c:numCache>
                <c:formatCode>_(* #,##0_);_(* \(#,##0\);_(* "-"??_);_(@_)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8"/>
          <c:order val="8"/>
          <c:tx>
            <c:strRef>
              <c:f>'RF1 (2)'!$V$704</c:f>
              <c:strCache>
                <c:ptCount val="1"/>
                <c:pt idx="0">
                  <c:v>año 9</c:v>
                </c:pt>
              </c:strCache>
            </c:strRef>
          </c:tx>
          <c:invertIfNegative val="0"/>
          <c:cat>
            <c:strRef>
              <c:f>'RF1 (2)'!$M$705:$M$709</c:f>
              <c:strCache>
                <c:ptCount val="5"/>
                <c:pt idx="0">
                  <c:v>Firma 1</c:v>
                </c:pt>
                <c:pt idx="1">
                  <c:v>Firma 2</c:v>
                </c:pt>
                <c:pt idx="2">
                  <c:v>Firma 3</c:v>
                </c:pt>
                <c:pt idx="3">
                  <c:v>Firma 4</c:v>
                </c:pt>
                <c:pt idx="4">
                  <c:v>Firma 5</c:v>
                </c:pt>
              </c:strCache>
            </c:strRef>
          </c:cat>
          <c:val>
            <c:numRef>
              <c:f>'RF1 (2)'!$V$705:$V$709</c:f>
              <c:numCache>
                <c:formatCode>_(* #,##0_);_(* \(#,##0\);_(* "-"??_);_(@_)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9"/>
          <c:order val="9"/>
          <c:tx>
            <c:strRef>
              <c:f>'RF1 (2)'!$W$704</c:f>
              <c:strCache>
                <c:ptCount val="1"/>
                <c:pt idx="0">
                  <c:v>año 10</c:v>
                </c:pt>
              </c:strCache>
            </c:strRef>
          </c:tx>
          <c:invertIfNegative val="0"/>
          <c:cat>
            <c:strRef>
              <c:f>'RF1 (2)'!$M$705:$M$709</c:f>
              <c:strCache>
                <c:ptCount val="5"/>
                <c:pt idx="0">
                  <c:v>Firma 1</c:v>
                </c:pt>
                <c:pt idx="1">
                  <c:v>Firma 2</c:v>
                </c:pt>
                <c:pt idx="2">
                  <c:v>Firma 3</c:v>
                </c:pt>
                <c:pt idx="3">
                  <c:v>Firma 4</c:v>
                </c:pt>
                <c:pt idx="4">
                  <c:v>Firma 5</c:v>
                </c:pt>
              </c:strCache>
            </c:strRef>
          </c:cat>
          <c:val>
            <c:numRef>
              <c:f>'RF1 (2)'!$W$705:$W$709</c:f>
              <c:numCache>
                <c:formatCode>_(* #,##0_);_(* \(#,##0\);_(* "-"??_);_(@_)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7011184"/>
        <c:axId val="187018240"/>
      </c:barChart>
      <c:catAx>
        <c:axId val="1870111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87018240"/>
        <c:crosses val="autoZero"/>
        <c:auto val="1"/>
        <c:lblAlgn val="ctr"/>
        <c:lblOffset val="100"/>
        <c:noMultiLvlLbl val="0"/>
      </c:catAx>
      <c:valAx>
        <c:axId val="187018240"/>
        <c:scaling>
          <c:orientation val="minMax"/>
        </c:scaling>
        <c:delete val="0"/>
        <c:axPos val="l"/>
        <c:majorGridlines/>
        <c:numFmt formatCode="_(* #,##0_);_(* \(#,##0\);_(* &quot;-&quot;??_);_(@_)" sourceLinked="1"/>
        <c:majorTickMark val="out"/>
        <c:minorTickMark val="none"/>
        <c:tickLblPos val="nextTo"/>
        <c:crossAx val="18701118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'RF1 (2)'!$BF$542</c:f>
              <c:strCache>
                <c:ptCount val="1"/>
                <c:pt idx="0">
                  <c:v>Ingresos de la Operación (después de impuestos) según firmas simuladas - Año 2</c:v>
                </c:pt>
              </c:strCache>
            </c:strRef>
          </c:tx>
          <c:invertIfNegative val="0"/>
          <c:dLbls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oundRectCallout">
                    <a:avLst/>
                  </a:prstGeom>
                </c15:spPr>
                <c15:showLeaderLines val="0"/>
              </c:ext>
            </c:extLst>
          </c:dLbls>
          <c:cat>
            <c:strRef>
              <c:f>'RF1 (2)'!$M$540:$M$544</c:f>
              <c:strCache>
                <c:ptCount val="5"/>
                <c:pt idx="0">
                  <c:v>Firma 1</c:v>
                </c:pt>
                <c:pt idx="1">
                  <c:v>Firma 2</c:v>
                </c:pt>
                <c:pt idx="2">
                  <c:v>Firma 3</c:v>
                </c:pt>
                <c:pt idx="3">
                  <c:v>Firma 4</c:v>
                </c:pt>
                <c:pt idx="4">
                  <c:v>Firma 5</c:v>
                </c:pt>
              </c:strCache>
            </c:strRef>
          </c:cat>
          <c:val>
            <c:numRef>
              <c:f>'RF1 (2)'!$O$540:$O$544</c:f>
              <c:numCache>
                <c:formatCode>_(* #,##0_);_(* \(#,##0\);_(* "-"??_);_(@_)</c:formatCode>
                <c:ptCount val="5"/>
                <c:pt idx="0">
                  <c:v>707381.08506380883</c:v>
                </c:pt>
                <c:pt idx="1">
                  <c:v>553745.11293105443</c:v>
                </c:pt>
                <c:pt idx="2">
                  <c:v>509789.75506438455</c:v>
                </c:pt>
                <c:pt idx="3">
                  <c:v>935034.10059829289</c:v>
                </c:pt>
                <c:pt idx="4">
                  <c:v>656943.69256092899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5299048"/>
        <c:axId val="185302576"/>
      </c:barChart>
      <c:catAx>
        <c:axId val="1852990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85302576"/>
        <c:crosses val="autoZero"/>
        <c:auto val="1"/>
        <c:lblAlgn val="ctr"/>
        <c:lblOffset val="100"/>
        <c:noMultiLvlLbl val="0"/>
      </c:catAx>
      <c:valAx>
        <c:axId val="185302576"/>
        <c:scaling>
          <c:orientation val="minMax"/>
        </c:scaling>
        <c:delete val="0"/>
        <c:axPos val="l"/>
        <c:majorGridlines/>
        <c:numFmt formatCode="_(* #,##0_);_(* \(#,##0\);_(* &quot;-&quot;??_);_(@_)" sourceLinked="1"/>
        <c:majorTickMark val="out"/>
        <c:minorTickMark val="none"/>
        <c:tickLblPos val="nextTo"/>
        <c:crossAx val="18529904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'RF1 (2)'!$BF$561</c:f>
              <c:strCache>
                <c:ptCount val="1"/>
                <c:pt idx="0">
                  <c:v>Ingresos de la Operación (después de impuestos) según firmas simuladas - Año 3</c:v>
                </c:pt>
              </c:strCache>
            </c:strRef>
          </c:tx>
          <c:invertIfNegative val="0"/>
          <c:dLbls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oundRectCallout">
                    <a:avLst/>
                  </a:prstGeom>
                </c15:spPr>
                <c15:showLeaderLines val="0"/>
              </c:ext>
            </c:extLst>
          </c:dLbls>
          <c:cat>
            <c:strRef>
              <c:f>'RF1 (2)'!$M$559:$M$563</c:f>
              <c:strCache>
                <c:ptCount val="5"/>
                <c:pt idx="0">
                  <c:v>Firma 1</c:v>
                </c:pt>
                <c:pt idx="1">
                  <c:v>Firma 2</c:v>
                </c:pt>
                <c:pt idx="2">
                  <c:v>Firma 3</c:v>
                </c:pt>
                <c:pt idx="3">
                  <c:v>Firma 4</c:v>
                </c:pt>
                <c:pt idx="4">
                  <c:v>Firma 5</c:v>
                </c:pt>
              </c:strCache>
            </c:strRef>
          </c:cat>
          <c:val>
            <c:numRef>
              <c:f>'RF1 (2)'!$P$559:$P$563</c:f>
              <c:numCache>
                <c:formatCode>_(* #,##0_);_(* \(#,##0\);_(* "-"??_);_(@_)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5302968"/>
        <c:axId val="185306104"/>
      </c:barChart>
      <c:catAx>
        <c:axId val="1853029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85306104"/>
        <c:crosses val="autoZero"/>
        <c:auto val="1"/>
        <c:lblAlgn val="ctr"/>
        <c:lblOffset val="100"/>
        <c:noMultiLvlLbl val="0"/>
      </c:catAx>
      <c:valAx>
        <c:axId val="185306104"/>
        <c:scaling>
          <c:orientation val="minMax"/>
        </c:scaling>
        <c:delete val="0"/>
        <c:axPos val="l"/>
        <c:majorGridlines/>
        <c:numFmt formatCode="_(* #,##0_);_(* \(#,##0\);_(* &quot;-&quot;??_);_(@_)" sourceLinked="1"/>
        <c:majorTickMark val="out"/>
        <c:minorTickMark val="none"/>
        <c:tickLblPos val="nextTo"/>
        <c:crossAx val="18530296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'RF1 (2)'!$BF$582</c:f>
              <c:strCache>
                <c:ptCount val="1"/>
                <c:pt idx="0">
                  <c:v>Ingresos de la Operación (después de impuestos) según firmas simuladas -Año 4</c:v>
                </c:pt>
              </c:strCache>
            </c:strRef>
          </c:tx>
          <c:invertIfNegative val="0"/>
          <c:dLbls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oundRectCallout">
                    <a:avLst/>
                  </a:prstGeom>
                </c15:spPr>
                <c15:showLeaderLines val="0"/>
              </c:ext>
            </c:extLst>
          </c:dLbls>
          <c:cat>
            <c:strRef>
              <c:f>'RF1 (2)'!$M$580:$M$584</c:f>
              <c:strCache>
                <c:ptCount val="5"/>
                <c:pt idx="0">
                  <c:v>Firma 1</c:v>
                </c:pt>
                <c:pt idx="1">
                  <c:v>Firma 2</c:v>
                </c:pt>
                <c:pt idx="2">
                  <c:v>Firma 3</c:v>
                </c:pt>
                <c:pt idx="3">
                  <c:v>Firma 4</c:v>
                </c:pt>
                <c:pt idx="4">
                  <c:v>Firma 5</c:v>
                </c:pt>
              </c:strCache>
            </c:strRef>
          </c:cat>
          <c:val>
            <c:numRef>
              <c:f>'RF1 (2)'!$Q$580:$Q$584</c:f>
              <c:numCache>
                <c:formatCode>_(* #,##0_);_(* \(#,##0\);_(* "-"??_);_(@_)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5299440"/>
        <c:axId val="185299832"/>
      </c:barChart>
      <c:catAx>
        <c:axId val="1852994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85299832"/>
        <c:crosses val="autoZero"/>
        <c:auto val="1"/>
        <c:lblAlgn val="ctr"/>
        <c:lblOffset val="100"/>
        <c:noMultiLvlLbl val="0"/>
      </c:catAx>
      <c:valAx>
        <c:axId val="185299832"/>
        <c:scaling>
          <c:orientation val="minMax"/>
        </c:scaling>
        <c:delete val="0"/>
        <c:axPos val="l"/>
        <c:majorGridlines/>
        <c:numFmt formatCode="_(* #,##0_);_(* \(#,##0\);_(* &quot;-&quot;??_);_(@_)" sourceLinked="1"/>
        <c:majorTickMark val="out"/>
        <c:minorTickMark val="none"/>
        <c:tickLblPos val="nextTo"/>
        <c:crossAx val="18529944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'RF1 (2)'!$BF$602</c:f>
              <c:strCache>
                <c:ptCount val="1"/>
                <c:pt idx="0">
                  <c:v>Ingresos de la Operación (después de impuestos) según firmas simuladas - Año 5</c:v>
                </c:pt>
              </c:strCache>
            </c:strRef>
          </c:tx>
          <c:invertIfNegative val="0"/>
          <c:dLbls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oundRectCallout">
                    <a:avLst/>
                  </a:prstGeom>
                </c15:spPr>
                <c15:showLeaderLines val="0"/>
              </c:ext>
            </c:extLst>
          </c:dLbls>
          <c:cat>
            <c:strRef>
              <c:f>'RF1 (2)'!$M$600:$M$604</c:f>
              <c:strCache>
                <c:ptCount val="5"/>
                <c:pt idx="0">
                  <c:v>Firma 1</c:v>
                </c:pt>
                <c:pt idx="1">
                  <c:v>Firma 2</c:v>
                </c:pt>
                <c:pt idx="2">
                  <c:v>Firma 3</c:v>
                </c:pt>
                <c:pt idx="3">
                  <c:v>Firma 4</c:v>
                </c:pt>
                <c:pt idx="4">
                  <c:v>Firma 5</c:v>
                </c:pt>
              </c:strCache>
            </c:strRef>
          </c:cat>
          <c:val>
            <c:numRef>
              <c:f>'RF1 (2)'!$R$600:$R$604</c:f>
              <c:numCache>
                <c:formatCode>_(* #,##0_);_(* \(#,##0\);_(* "-"??_);_(@_)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5304536"/>
        <c:axId val="185303752"/>
      </c:barChart>
      <c:catAx>
        <c:axId val="1853045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85303752"/>
        <c:crosses val="autoZero"/>
        <c:auto val="1"/>
        <c:lblAlgn val="ctr"/>
        <c:lblOffset val="100"/>
        <c:noMultiLvlLbl val="0"/>
      </c:catAx>
      <c:valAx>
        <c:axId val="185303752"/>
        <c:scaling>
          <c:orientation val="minMax"/>
        </c:scaling>
        <c:delete val="0"/>
        <c:axPos val="l"/>
        <c:majorGridlines/>
        <c:numFmt formatCode="_(* #,##0_);_(* \(#,##0\);_(* &quot;-&quot;??_);_(@_)" sourceLinked="1"/>
        <c:majorTickMark val="out"/>
        <c:minorTickMark val="none"/>
        <c:tickLblPos val="nextTo"/>
        <c:crossAx val="18530453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'RF1 (2)'!$BF$622</c:f>
              <c:strCache>
                <c:ptCount val="1"/>
                <c:pt idx="0">
                  <c:v>Ingresos de la Operación (después de impuestos) según firmas simuladas - Año 6</c:v>
                </c:pt>
              </c:strCache>
            </c:strRef>
          </c:tx>
          <c:invertIfNegative val="0"/>
          <c:dLbls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oundRectCallout">
                    <a:avLst/>
                  </a:prstGeom>
                </c15:spPr>
                <c15:showLeaderLines val="0"/>
              </c:ext>
            </c:extLst>
          </c:dLbls>
          <c:cat>
            <c:strRef>
              <c:f>'RF1 (2)'!$M$620:$M$624</c:f>
              <c:strCache>
                <c:ptCount val="5"/>
                <c:pt idx="0">
                  <c:v>Firma 1</c:v>
                </c:pt>
                <c:pt idx="1">
                  <c:v>Firma 2</c:v>
                </c:pt>
                <c:pt idx="2">
                  <c:v>Firma 3</c:v>
                </c:pt>
                <c:pt idx="3">
                  <c:v>Firma 4</c:v>
                </c:pt>
                <c:pt idx="4">
                  <c:v>Firma 5</c:v>
                </c:pt>
              </c:strCache>
            </c:strRef>
          </c:cat>
          <c:val>
            <c:numRef>
              <c:f>'RF1 (2)'!$S$620:$S$624</c:f>
              <c:numCache>
                <c:formatCode>_(* #,##0_);_(* \(#,##0\);_(* "-"??_);_(@_)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5304928"/>
        <c:axId val="185300616"/>
      </c:barChart>
      <c:catAx>
        <c:axId val="1853049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85300616"/>
        <c:crosses val="autoZero"/>
        <c:auto val="1"/>
        <c:lblAlgn val="ctr"/>
        <c:lblOffset val="100"/>
        <c:noMultiLvlLbl val="0"/>
      </c:catAx>
      <c:valAx>
        <c:axId val="185300616"/>
        <c:scaling>
          <c:orientation val="minMax"/>
        </c:scaling>
        <c:delete val="0"/>
        <c:axPos val="l"/>
        <c:majorGridlines/>
        <c:numFmt formatCode="_(* #,##0_);_(* \(#,##0\);_(* &quot;-&quot;??_);_(@_)" sourceLinked="1"/>
        <c:majorTickMark val="out"/>
        <c:minorTickMark val="none"/>
        <c:tickLblPos val="nextTo"/>
        <c:crossAx val="18530492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'RF1 (2)'!$BF$642</c:f>
              <c:strCache>
                <c:ptCount val="1"/>
                <c:pt idx="0">
                  <c:v>Ingresos de la Operación (después de impuestos) según firmas simuladas - Año 7</c:v>
                </c:pt>
              </c:strCache>
            </c:strRef>
          </c:tx>
          <c:invertIfNegative val="0"/>
          <c:dLbls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oundRectCallout">
                    <a:avLst/>
                  </a:prstGeom>
                </c15:spPr>
                <c15:showLeaderLines val="0"/>
              </c:ext>
            </c:extLst>
          </c:dLbls>
          <c:cat>
            <c:strRef>
              <c:f>'RF1 (2)'!$M$640:$M$644</c:f>
              <c:strCache>
                <c:ptCount val="5"/>
                <c:pt idx="0">
                  <c:v>Firma 1</c:v>
                </c:pt>
                <c:pt idx="1">
                  <c:v>Firma 2</c:v>
                </c:pt>
                <c:pt idx="2">
                  <c:v>Firma 3</c:v>
                </c:pt>
                <c:pt idx="3">
                  <c:v>Firma 4</c:v>
                </c:pt>
                <c:pt idx="4">
                  <c:v>Firma 5</c:v>
                </c:pt>
              </c:strCache>
            </c:strRef>
          </c:cat>
          <c:val>
            <c:numRef>
              <c:f>'RF1 (2)'!$T$640:$T$644</c:f>
              <c:numCache>
                <c:formatCode>_(* #,##0_);_(* \(#,##0\);_(* "-"??_);_(@_)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5302184"/>
        <c:axId val="185301008"/>
      </c:barChart>
      <c:catAx>
        <c:axId val="1853021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85301008"/>
        <c:crosses val="autoZero"/>
        <c:auto val="1"/>
        <c:lblAlgn val="ctr"/>
        <c:lblOffset val="100"/>
        <c:noMultiLvlLbl val="0"/>
      </c:catAx>
      <c:valAx>
        <c:axId val="185301008"/>
        <c:scaling>
          <c:orientation val="minMax"/>
        </c:scaling>
        <c:delete val="0"/>
        <c:axPos val="l"/>
        <c:majorGridlines/>
        <c:numFmt formatCode="_(* #,##0_);_(* \(#,##0\);_(* &quot;-&quot;??_);_(@_)" sourceLinked="1"/>
        <c:majorTickMark val="out"/>
        <c:minorTickMark val="none"/>
        <c:tickLblPos val="nextTo"/>
        <c:crossAx val="18530218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'RF1 (2)'!$BF$664</c:f>
              <c:strCache>
                <c:ptCount val="1"/>
                <c:pt idx="0">
                  <c:v>Ingresos de la Operación (después de impuestos) según firmas simuladas - Año 8</c:v>
                </c:pt>
              </c:strCache>
            </c:strRef>
          </c:tx>
          <c:invertIfNegative val="0"/>
          <c:dLbls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oundRectCallout">
                    <a:avLst/>
                  </a:prstGeom>
                </c15:spPr>
                <c15:showLeaderLines val="0"/>
              </c:ext>
            </c:extLst>
          </c:dLbls>
          <c:cat>
            <c:strRef>
              <c:f>'RF1 (2)'!$M$662:$M$666</c:f>
              <c:strCache>
                <c:ptCount val="5"/>
                <c:pt idx="0">
                  <c:v>Firma 1</c:v>
                </c:pt>
                <c:pt idx="1">
                  <c:v>Firma 2</c:v>
                </c:pt>
                <c:pt idx="2">
                  <c:v>Firma 3</c:v>
                </c:pt>
                <c:pt idx="3">
                  <c:v>Firma 4</c:v>
                </c:pt>
                <c:pt idx="4">
                  <c:v>Firma 5</c:v>
                </c:pt>
              </c:strCache>
            </c:strRef>
          </c:cat>
          <c:val>
            <c:numRef>
              <c:f>'RF1 (2)'!$U$662:$U$666</c:f>
              <c:numCache>
                <c:formatCode>_(* #,##0_);_(* \(#,##0\);_(* "-"??_);_(@_)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6992864"/>
        <c:axId val="186987768"/>
      </c:barChart>
      <c:catAx>
        <c:axId val="1869928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86987768"/>
        <c:crosses val="autoZero"/>
        <c:auto val="1"/>
        <c:lblAlgn val="ctr"/>
        <c:lblOffset val="100"/>
        <c:noMultiLvlLbl val="0"/>
      </c:catAx>
      <c:valAx>
        <c:axId val="186987768"/>
        <c:scaling>
          <c:orientation val="minMax"/>
        </c:scaling>
        <c:delete val="0"/>
        <c:axPos val="l"/>
        <c:majorGridlines/>
        <c:numFmt formatCode="_(* #,##0_);_(* \(#,##0\);_(* &quot;-&quot;??_);_(@_)" sourceLinked="1"/>
        <c:majorTickMark val="out"/>
        <c:minorTickMark val="none"/>
        <c:tickLblPos val="nextTo"/>
        <c:crossAx val="18699286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'RF1 (2)'!$BF$685</c:f>
              <c:strCache>
                <c:ptCount val="1"/>
                <c:pt idx="0">
                  <c:v>Ingresos de la Operación (después de impuestos) según firmas simuladas - Año 9</c:v>
                </c:pt>
              </c:strCache>
            </c:strRef>
          </c:tx>
          <c:invertIfNegative val="0"/>
          <c:dLbls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EllipseCallout">
                    <a:avLst/>
                  </a:prstGeom>
                </c15:spPr>
                <c15:showLeaderLines val="0"/>
              </c:ext>
            </c:extLst>
          </c:dLbls>
          <c:cat>
            <c:strRef>
              <c:f>'RF1 (2)'!$M$683:$M$687</c:f>
              <c:strCache>
                <c:ptCount val="5"/>
                <c:pt idx="0">
                  <c:v>Firma 1</c:v>
                </c:pt>
                <c:pt idx="1">
                  <c:v>Firma 2</c:v>
                </c:pt>
                <c:pt idx="2">
                  <c:v>Firma 3</c:v>
                </c:pt>
                <c:pt idx="3">
                  <c:v>Firma 4</c:v>
                </c:pt>
                <c:pt idx="4">
                  <c:v>Firma 5</c:v>
                </c:pt>
              </c:strCache>
            </c:strRef>
          </c:cat>
          <c:val>
            <c:numRef>
              <c:f>'RF1 (2)'!$V$683:$V$687</c:f>
              <c:numCache>
                <c:formatCode>_(* #,##0_);_(* \(#,##0\);_(* "-"??_);_(@_)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6993256"/>
        <c:axId val="186991688"/>
      </c:barChart>
      <c:catAx>
        <c:axId val="18699325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86991688"/>
        <c:crosses val="autoZero"/>
        <c:auto val="1"/>
        <c:lblAlgn val="ctr"/>
        <c:lblOffset val="100"/>
        <c:noMultiLvlLbl val="0"/>
      </c:catAx>
      <c:valAx>
        <c:axId val="186991688"/>
        <c:scaling>
          <c:orientation val="minMax"/>
        </c:scaling>
        <c:delete val="0"/>
        <c:axPos val="l"/>
        <c:majorGridlines/>
        <c:numFmt formatCode="_(* #,##0_);_(* \(#,##0\);_(* &quot;-&quot;??_);_(@_)" sourceLinked="1"/>
        <c:majorTickMark val="out"/>
        <c:minorTickMark val="none"/>
        <c:tickLblPos val="nextTo"/>
        <c:crossAx val="18699325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200024</xdr:colOff>
      <xdr:row>504</xdr:row>
      <xdr:rowOff>95248</xdr:rowOff>
    </xdr:from>
    <xdr:to>
      <xdr:col>10</xdr:col>
      <xdr:colOff>342900</xdr:colOff>
      <xdr:row>531</xdr:row>
      <xdr:rowOff>148167</xdr:rowOff>
    </xdr:to>
    <xdr:graphicFrame macro="">
      <xdr:nvGraphicFramePr>
        <xdr:cNvPr id="2" name="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390525</xdr:colOff>
      <xdr:row>537</xdr:row>
      <xdr:rowOff>152399</xdr:rowOff>
    </xdr:from>
    <xdr:to>
      <xdr:col>10</xdr:col>
      <xdr:colOff>352425</xdr:colOff>
      <xdr:row>553</xdr:row>
      <xdr:rowOff>66674</xdr:rowOff>
    </xdr:to>
    <xdr:graphicFrame macro="">
      <xdr:nvGraphicFramePr>
        <xdr:cNvPr id="3" name="7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419099</xdr:colOff>
      <xdr:row>557</xdr:row>
      <xdr:rowOff>19050</xdr:rowOff>
    </xdr:from>
    <xdr:to>
      <xdr:col>10</xdr:col>
      <xdr:colOff>333374</xdr:colOff>
      <xdr:row>573</xdr:row>
      <xdr:rowOff>152400</xdr:rowOff>
    </xdr:to>
    <xdr:graphicFrame macro="">
      <xdr:nvGraphicFramePr>
        <xdr:cNvPr id="4" name="8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409575</xdr:colOff>
      <xdr:row>577</xdr:row>
      <xdr:rowOff>152400</xdr:rowOff>
    </xdr:from>
    <xdr:to>
      <xdr:col>10</xdr:col>
      <xdr:colOff>352425</xdr:colOff>
      <xdr:row>594</xdr:row>
      <xdr:rowOff>0</xdr:rowOff>
    </xdr:to>
    <xdr:graphicFrame macro="">
      <xdr:nvGraphicFramePr>
        <xdr:cNvPr id="5" name="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409575</xdr:colOff>
      <xdr:row>598</xdr:row>
      <xdr:rowOff>28574</xdr:rowOff>
    </xdr:from>
    <xdr:to>
      <xdr:col>10</xdr:col>
      <xdr:colOff>333375</xdr:colOff>
      <xdr:row>614</xdr:row>
      <xdr:rowOff>38099</xdr:rowOff>
    </xdr:to>
    <xdr:graphicFrame macro="">
      <xdr:nvGraphicFramePr>
        <xdr:cNvPr id="6" name="10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371474</xdr:colOff>
      <xdr:row>617</xdr:row>
      <xdr:rowOff>161924</xdr:rowOff>
    </xdr:from>
    <xdr:to>
      <xdr:col>10</xdr:col>
      <xdr:colOff>285749</xdr:colOff>
      <xdr:row>633</xdr:row>
      <xdr:rowOff>114299</xdr:rowOff>
    </xdr:to>
    <xdr:graphicFrame macro="">
      <xdr:nvGraphicFramePr>
        <xdr:cNvPr id="7" name="1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400049</xdr:colOff>
      <xdr:row>638</xdr:row>
      <xdr:rowOff>38100</xdr:rowOff>
    </xdr:from>
    <xdr:to>
      <xdr:col>10</xdr:col>
      <xdr:colOff>333374</xdr:colOff>
      <xdr:row>655</xdr:row>
      <xdr:rowOff>0</xdr:rowOff>
    </xdr:to>
    <xdr:graphicFrame macro="">
      <xdr:nvGraphicFramePr>
        <xdr:cNvPr id="8" name="1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381000</xdr:colOff>
      <xdr:row>659</xdr:row>
      <xdr:rowOff>114300</xdr:rowOff>
    </xdr:from>
    <xdr:to>
      <xdr:col>10</xdr:col>
      <xdr:colOff>304800</xdr:colOff>
      <xdr:row>676</xdr:row>
      <xdr:rowOff>0</xdr:rowOff>
    </xdr:to>
    <xdr:graphicFrame macro="">
      <xdr:nvGraphicFramePr>
        <xdr:cNvPr id="9" name="1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352425</xdr:colOff>
      <xdr:row>680</xdr:row>
      <xdr:rowOff>85725</xdr:rowOff>
    </xdr:from>
    <xdr:to>
      <xdr:col>10</xdr:col>
      <xdr:colOff>295275</xdr:colOff>
      <xdr:row>697</xdr:row>
      <xdr:rowOff>9525</xdr:rowOff>
    </xdr:to>
    <xdr:graphicFrame macro="">
      <xdr:nvGraphicFramePr>
        <xdr:cNvPr id="10" name="1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352424</xdr:colOff>
      <xdr:row>702</xdr:row>
      <xdr:rowOff>161925</xdr:rowOff>
    </xdr:from>
    <xdr:to>
      <xdr:col>10</xdr:col>
      <xdr:colOff>295275</xdr:colOff>
      <xdr:row>719</xdr:row>
      <xdr:rowOff>180975</xdr:rowOff>
    </xdr:to>
    <xdr:graphicFrame macro="">
      <xdr:nvGraphicFramePr>
        <xdr:cNvPr id="11" name="1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11</xdr:col>
      <xdr:colOff>730250</xdr:colOff>
      <xdr:row>544</xdr:row>
      <xdr:rowOff>63501</xdr:rowOff>
    </xdr:from>
    <xdr:to>
      <xdr:col>18</xdr:col>
      <xdr:colOff>10583</xdr:colOff>
      <xdr:row>552</xdr:row>
      <xdr:rowOff>116417</xdr:rowOff>
    </xdr:to>
    <xdr:graphicFrame macro="">
      <xdr:nvGraphicFramePr>
        <xdr:cNvPr id="12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11</xdr:col>
      <xdr:colOff>751414</xdr:colOff>
      <xdr:row>563</xdr:row>
      <xdr:rowOff>116415</xdr:rowOff>
    </xdr:from>
    <xdr:to>
      <xdr:col>18</xdr:col>
      <xdr:colOff>761999</xdr:colOff>
      <xdr:row>573</xdr:row>
      <xdr:rowOff>143932</xdr:rowOff>
    </xdr:to>
    <xdr:graphicFrame macro="">
      <xdr:nvGraphicFramePr>
        <xdr:cNvPr id="13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12</xdr:col>
      <xdr:colOff>21166</xdr:colOff>
      <xdr:row>584</xdr:row>
      <xdr:rowOff>158749</xdr:rowOff>
    </xdr:from>
    <xdr:to>
      <xdr:col>20</xdr:col>
      <xdr:colOff>21166</xdr:colOff>
      <xdr:row>594</xdr:row>
      <xdr:rowOff>38099</xdr:rowOff>
    </xdr:to>
    <xdr:graphicFrame macro="">
      <xdr:nvGraphicFramePr>
        <xdr:cNvPr id="14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12</xdr:col>
      <xdr:colOff>42331</xdr:colOff>
      <xdr:row>605</xdr:row>
      <xdr:rowOff>21165</xdr:rowOff>
    </xdr:from>
    <xdr:to>
      <xdr:col>21</xdr:col>
      <xdr:colOff>10583</xdr:colOff>
      <xdr:row>613</xdr:row>
      <xdr:rowOff>186266</xdr:rowOff>
    </xdr:to>
    <xdr:graphicFrame macro="">
      <xdr:nvGraphicFramePr>
        <xdr:cNvPr id="15" name="78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11</xdr:col>
      <xdr:colOff>761999</xdr:colOff>
      <xdr:row>624</xdr:row>
      <xdr:rowOff>169334</xdr:rowOff>
    </xdr:from>
    <xdr:to>
      <xdr:col>22</xdr:col>
      <xdr:colOff>10582</xdr:colOff>
      <xdr:row>633</xdr:row>
      <xdr:rowOff>175684</xdr:rowOff>
    </xdr:to>
    <xdr:graphicFrame macro="">
      <xdr:nvGraphicFramePr>
        <xdr:cNvPr id="16" name="7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12</xdr:col>
      <xdr:colOff>0</xdr:colOff>
      <xdr:row>644</xdr:row>
      <xdr:rowOff>105833</xdr:rowOff>
    </xdr:from>
    <xdr:to>
      <xdr:col>23</xdr:col>
      <xdr:colOff>0</xdr:colOff>
      <xdr:row>655</xdr:row>
      <xdr:rowOff>16932</xdr:rowOff>
    </xdr:to>
    <xdr:graphicFrame macro="">
      <xdr:nvGraphicFramePr>
        <xdr:cNvPr id="17" name="80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11</xdr:col>
      <xdr:colOff>740832</xdr:colOff>
      <xdr:row>666</xdr:row>
      <xdr:rowOff>95249</xdr:rowOff>
    </xdr:from>
    <xdr:to>
      <xdr:col>23</xdr:col>
      <xdr:colOff>730250</xdr:colOff>
      <xdr:row>677</xdr:row>
      <xdr:rowOff>101599</xdr:rowOff>
    </xdr:to>
    <xdr:graphicFrame macro="">
      <xdr:nvGraphicFramePr>
        <xdr:cNvPr id="18" name="8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12</xdr:col>
      <xdr:colOff>10582</xdr:colOff>
      <xdr:row>687</xdr:row>
      <xdr:rowOff>42333</xdr:rowOff>
    </xdr:from>
    <xdr:to>
      <xdr:col>24</xdr:col>
      <xdr:colOff>751415</xdr:colOff>
      <xdr:row>699</xdr:row>
      <xdr:rowOff>80433</xdr:rowOff>
    </xdr:to>
    <xdr:graphicFrame macro="">
      <xdr:nvGraphicFramePr>
        <xdr:cNvPr id="19" name="8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12</xdr:col>
      <xdr:colOff>21166</xdr:colOff>
      <xdr:row>709</xdr:row>
      <xdr:rowOff>88899</xdr:rowOff>
    </xdr:from>
    <xdr:to>
      <xdr:col>26</xdr:col>
      <xdr:colOff>0</xdr:colOff>
      <xdr:row>723</xdr:row>
      <xdr:rowOff>42333</xdr:rowOff>
    </xdr:to>
    <xdr:graphicFrame macro="">
      <xdr:nvGraphicFramePr>
        <xdr:cNvPr id="20" name="8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CB889"/>
  <sheetViews>
    <sheetView showGridLines="0" tabSelected="1" zoomScale="80" zoomScaleNormal="80" workbookViewId="0"/>
  </sheetViews>
  <sheetFormatPr baseColWidth="10" defaultColWidth="0" defaultRowHeight="0" customHeight="1" zeroHeight="1" x14ac:dyDescent="0.25"/>
  <cols>
    <col min="1" max="1" width="58.7109375" customWidth="1"/>
    <col min="2" max="20" width="20.7109375" customWidth="1"/>
    <col min="21" max="21" width="13.42578125" customWidth="1"/>
    <col min="22" max="22" width="14.140625" customWidth="1"/>
    <col min="23" max="23" width="18.140625" customWidth="1"/>
    <col min="24" max="24" width="12.7109375" customWidth="1"/>
    <col min="25" max="25" width="11.42578125" customWidth="1"/>
    <col min="26" max="26" width="16.140625" customWidth="1"/>
    <col min="27" max="27" width="13.28515625" customWidth="1"/>
    <col min="28" max="28" width="11.42578125" customWidth="1"/>
    <col min="29" max="29" width="17.140625" customWidth="1"/>
    <col min="30" max="30" width="14.140625" customWidth="1"/>
    <col min="31" max="46" width="11.42578125" customWidth="1"/>
    <col min="47" max="47" width="15.5703125" customWidth="1"/>
    <col min="48" max="48" width="16" customWidth="1"/>
    <col min="49" max="49" width="14.140625" customWidth="1"/>
    <col min="50" max="53" width="11.42578125" customWidth="1"/>
    <col min="54" max="54" width="5.85546875" customWidth="1"/>
    <col min="55" max="16384" width="11.42578125" hidden="1"/>
  </cols>
  <sheetData>
    <row r="1" spans="1:71" ht="15.75" thickBot="1" x14ac:dyDescent="0.3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2"/>
      <c r="BC1" s="251">
        <v>0</v>
      </c>
      <c r="BD1" s="10" t="s">
        <v>200</v>
      </c>
      <c r="BE1" s="10"/>
      <c r="BF1" s="10"/>
      <c r="BG1" s="10"/>
      <c r="BH1" s="10"/>
      <c r="BI1" s="234" t="s">
        <v>6</v>
      </c>
      <c r="BJ1" s="234">
        <v>1</v>
      </c>
      <c r="BK1" s="234">
        <v>2</v>
      </c>
      <c r="BL1" s="234">
        <v>3</v>
      </c>
      <c r="BM1" s="234">
        <v>4</v>
      </c>
      <c r="BN1" s="234">
        <v>5</v>
      </c>
      <c r="BO1" s="234">
        <v>6</v>
      </c>
      <c r="BP1" s="234">
        <v>7</v>
      </c>
      <c r="BQ1" s="234">
        <v>8</v>
      </c>
      <c r="BR1" s="234">
        <v>9</v>
      </c>
      <c r="BS1" s="234">
        <v>10</v>
      </c>
    </row>
    <row r="2" spans="1:71" ht="21.75" thickBot="1" x14ac:dyDescent="0.3">
      <c r="A2" s="207" t="s">
        <v>199</v>
      </c>
      <c r="B2" s="250" t="s">
        <v>69</v>
      </c>
      <c r="C2" s="249" t="s">
        <v>64</v>
      </c>
      <c r="D2" s="248" t="s">
        <v>198</v>
      </c>
      <c r="E2" s="249" t="s">
        <v>51</v>
      </c>
      <c r="F2" s="248" t="s">
        <v>197</v>
      </c>
      <c r="G2" s="249" t="s">
        <v>49</v>
      </c>
      <c r="H2" s="248" t="s">
        <v>196</v>
      </c>
      <c r="I2" s="249" t="s">
        <v>47</v>
      </c>
      <c r="J2" s="248" t="s">
        <v>195</v>
      </c>
      <c r="K2" s="249" t="s">
        <v>45</v>
      </c>
      <c r="L2" s="248" t="s">
        <v>194</v>
      </c>
      <c r="M2" s="249" t="s">
        <v>43</v>
      </c>
      <c r="N2" s="248" t="s">
        <v>193</v>
      </c>
      <c r="O2" s="249" t="s">
        <v>41</v>
      </c>
      <c r="P2" s="248" t="s">
        <v>192</v>
      </c>
      <c r="Q2" s="249" t="s">
        <v>39</v>
      </c>
      <c r="R2" s="248" t="s">
        <v>191</v>
      </c>
      <c r="S2" s="249" t="s">
        <v>37</v>
      </c>
      <c r="T2" s="248" t="s">
        <v>190</v>
      </c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1"/>
      <c r="BD2" s="10"/>
      <c r="BE2" s="10"/>
      <c r="BF2" s="10"/>
      <c r="BG2" s="10"/>
      <c r="BH2" s="10"/>
      <c r="BI2" s="10"/>
      <c r="BJ2" s="233">
        <v>60400</v>
      </c>
      <c r="BK2" s="233">
        <v>66150</v>
      </c>
      <c r="BL2" s="233">
        <v>4300</v>
      </c>
      <c r="BM2" s="233">
        <v>3902.25</v>
      </c>
      <c r="BN2" s="233">
        <v>3902.25</v>
      </c>
      <c r="BO2" s="233">
        <v>4020.5</v>
      </c>
      <c r="BP2" s="233">
        <v>3956</v>
      </c>
      <c r="BQ2" s="233">
        <v>3956</v>
      </c>
      <c r="BR2" s="233">
        <v>3848.5</v>
      </c>
      <c r="BS2" s="233">
        <v>3848.5</v>
      </c>
    </row>
    <row r="3" spans="1:71" ht="17.100000000000001" customHeight="1" x14ac:dyDescent="0.25">
      <c r="A3" s="247" t="s">
        <v>189</v>
      </c>
      <c r="B3" s="246"/>
      <c r="C3" s="245"/>
      <c r="D3" s="244"/>
      <c r="E3" s="245"/>
      <c r="F3" s="244"/>
      <c r="G3" s="245"/>
      <c r="H3" s="244"/>
      <c r="I3" s="245"/>
      <c r="J3" s="244"/>
      <c r="K3" s="245"/>
      <c r="L3" s="244"/>
      <c r="M3" s="245"/>
      <c r="N3" s="244"/>
      <c r="O3" s="245"/>
      <c r="P3" s="244"/>
      <c r="Q3" s="245"/>
      <c r="R3" s="244"/>
      <c r="S3" s="245"/>
      <c r="T3" s="244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1"/>
      <c r="BD3" s="10"/>
      <c r="BE3" s="10"/>
      <c r="BF3" s="10"/>
      <c r="BG3" s="10"/>
      <c r="BH3" s="10"/>
      <c r="BI3" s="10"/>
      <c r="BJ3" s="234">
        <v>1</v>
      </c>
      <c r="BK3" s="234">
        <v>1</v>
      </c>
      <c r="BL3" s="234">
        <v>0</v>
      </c>
      <c r="BM3" s="234">
        <v>0</v>
      </c>
      <c r="BN3" s="234">
        <v>0</v>
      </c>
      <c r="BO3" s="234">
        <v>0</v>
      </c>
      <c r="BP3" s="234">
        <v>0</v>
      </c>
      <c r="BQ3" s="234">
        <v>0</v>
      </c>
      <c r="BR3" s="234">
        <v>0</v>
      </c>
      <c r="BS3" s="234">
        <v>0</v>
      </c>
    </row>
    <row r="4" spans="1:71" ht="17.100000000000001" customHeight="1" x14ac:dyDescent="0.25">
      <c r="A4" s="241" t="s">
        <v>188</v>
      </c>
      <c r="B4" s="239">
        <v>2535592</v>
      </c>
      <c r="C4" s="230">
        <v>2567000</v>
      </c>
      <c r="D4" s="229">
        <v>2567000</v>
      </c>
      <c r="E4" s="230">
        <v>0</v>
      </c>
      <c r="F4" s="229">
        <v>0</v>
      </c>
      <c r="G4" s="230">
        <v>0</v>
      </c>
      <c r="H4" s="229">
        <v>0</v>
      </c>
      <c r="I4" s="230">
        <v>0</v>
      </c>
      <c r="J4" s="229">
        <v>0</v>
      </c>
      <c r="K4" s="230">
        <v>0</v>
      </c>
      <c r="L4" s="229">
        <v>0</v>
      </c>
      <c r="M4" s="230">
        <v>0</v>
      </c>
      <c r="N4" s="229">
        <v>0</v>
      </c>
      <c r="O4" s="230">
        <v>0</v>
      </c>
      <c r="P4" s="229">
        <v>0</v>
      </c>
      <c r="Q4" s="230">
        <v>0</v>
      </c>
      <c r="R4" s="229">
        <v>0</v>
      </c>
      <c r="S4" s="230">
        <v>0</v>
      </c>
      <c r="T4" s="229">
        <v>0</v>
      </c>
      <c r="U4" s="8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1"/>
      <c r="BD4" s="10"/>
      <c r="BE4" s="10"/>
      <c r="BF4" s="10"/>
      <c r="BG4" s="10"/>
      <c r="BH4" s="10"/>
      <c r="BI4" s="10"/>
      <c r="BJ4" s="243" t="s">
        <v>187</v>
      </c>
      <c r="BK4" s="243" t="s">
        <v>156</v>
      </c>
      <c r="BL4" s="243" t="s">
        <v>142</v>
      </c>
      <c r="BM4" s="243" t="s">
        <v>141</v>
      </c>
      <c r="BN4" s="243" t="s">
        <v>153</v>
      </c>
      <c r="BO4" s="243" t="s">
        <v>186</v>
      </c>
      <c r="BP4" s="243" t="s">
        <v>185</v>
      </c>
      <c r="BQ4" s="243" t="s">
        <v>150</v>
      </c>
      <c r="BR4" s="243" t="s">
        <v>184</v>
      </c>
      <c r="BS4" s="243" t="s">
        <v>183</v>
      </c>
    </row>
    <row r="5" spans="1:71" ht="17.100000000000001" customHeight="1" x14ac:dyDescent="0.25">
      <c r="A5" s="241" t="s">
        <v>182</v>
      </c>
      <c r="B5" s="239">
        <v>0</v>
      </c>
      <c r="C5" s="230">
        <v>0</v>
      </c>
      <c r="D5" s="229">
        <v>0</v>
      </c>
      <c r="E5" s="230">
        <v>0</v>
      </c>
      <c r="F5" s="229">
        <v>0</v>
      </c>
      <c r="G5" s="230">
        <v>0</v>
      </c>
      <c r="H5" s="229">
        <v>0</v>
      </c>
      <c r="I5" s="230">
        <v>0</v>
      </c>
      <c r="J5" s="229">
        <v>0</v>
      </c>
      <c r="K5" s="230">
        <v>0</v>
      </c>
      <c r="L5" s="229">
        <v>0</v>
      </c>
      <c r="M5" s="230">
        <v>0</v>
      </c>
      <c r="N5" s="229">
        <v>0</v>
      </c>
      <c r="O5" s="230">
        <v>0</v>
      </c>
      <c r="P5" s="229">
        <v>0</v>
      </c>
      <c r="Q5" s="230">
        <v>0</v>
      </c>
      <c r="R5" s="229">
        <v>0</v>
      </c>
      <c r="S5" s="230">
        <v>0</v>
      </c>
      <c r="T5" s="229">
        <v>0</v>
      </c>
      <c r="U5" s="8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1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</row>
    <row r="6" spans="1:71" ht="17.100000000000001" customHeight="1" x14ac:dyDescent="0.25">
      <c r="A6" s="241" t="s">
        <v>181</v>
      </c>
      <c r="B6" s="239">
        <v>800300</v>
      </c>
      <c r="C6" s="230">
        <v>909562.5</v>
      </c>
      <c r="D6" s="229">
        <v>909562.5</v>
      </c>
      <c r="E6" s="230">
        <v>0</v>
      </c>
      <c r="F6" s="229">
        <v>0</v>
      </c>
      <c r="G6" s="230">
        <v>0</v>
      </c>
      <c r="H6" s="229">
        <v>0</v>
      </c>
      <c r="I6" s="230">
        <v>0</v>
      </c>
      <c r="J6" s="229">
        <v>0</v>
      </c>
      <c r="K6" s="230">
        <v>0</v>
      </c>
      <c r="L6" s="229">
        <v>0</v>
      </c>
      <c r="M6" s="230">
        <v>0</v>
      </c>
      <c r="N6" s="229">
        <v>0</v>
      </c>
      <c r="O6" s="230">
        <v>0</v>
      </c>
      <c r="P6" s="229">
        <v>0</v>
      </c>
      <c r="Q6" s="230">
        <v>0</v>
      </c>
      <c r="R6" s="229">
        <v>0</v>
      </c>
      <c r="S6" s="230">
        <v>0</v>
      </c>
      <c r="T6" s="229">
        <v>0</v>
      </c>
      <c r="U6" s="8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1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</row>
    <row r="7" spans="1:71" ht="17.100000000000001" customHeight="1" x14ac:dyDescent="0.25">
      <c r="A7" s="241" t="s">
        <v>180</v>
      </c>
      <c r="B7" s="239">
        <v>0</v>
      </c>
      <c r="C7" s="230">
        <v>0</v>
      </c>
      <c r="D7" s="229">
        <v>0</v>
      </c>
      <c r="E7" s="230">
        <v>0</v>
      </c>
      <c r="F7" s="229">
        <v>0</v>
      </c>
      <c r="G7" s="230">
        <v>0</v>
      </c>
      <c r="H7" s="229">
        <v>0</v>
      </c>
      <c r="I7" s="230">
        <v>0</v>
      </c>
      <c r="J7" s="229">
        <v>0</v>
      </c>
      <c r="K7" s="230">
        <v>0</v>
      </c>
      <c r="L7" s="229">
        <v>0</v>
      </c>
      <c r="M7" s="230">
        <v>0</v>
      </c>
      <c r="N7" s="229">
        <v>0</v>
      </c>
      <c r="O7" s="230">
        <v>0</v>
      </c>
      <c r="P7" s="229">
        <v>0</v>
      </c>
      <c r="Q7" s="230">
        <v>0</v>
      </c>
      <c r="R7" s="229">
        <v>0</v>
      </c>
      <c r="S7" s="230">
        <v>0</v>
      </c>
      <c r="T7" s="229">
        <v>0</v>
      </c>
      <c r="U7" s="8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1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10"/>
      <c r="BS7" s="10"/>
    </row>
    <row r="8" spans="1:71" ht="17.100000000000001" customHeight="1" x14ac:dyDescent="0.25">
      <c r="A8" s="240" t="s">
        <v>179</v>
      </c>
      <c r="B8" s="239">
        <v>1735292</v>
      </c>
      <c r="C8" s="230">
        <v>1657437.5</v>
      </c>
      <c r="D8" s="229">
        <v>1657437.5</v>
      </c>
      <c r="E8" s="230">
        <v>0</v>
      </c>
      <c r="F8" s="229">
        <v>0</v>
      </c>
      <c r="G8" s="230">
        <v>0</v>
      </c>
      <c r="H8" s="229">
        <v>0</v>
      </c>
      <c r="I8" s="230">
        <v>0</v>
      </c>
      <c r="J8" s="229">
        <v>0</v>
      </c>
      <c r="K8" s="230">
        <v>0</v>
      </c>
      <c r="L8" s="229">
        <v>0</v>
      </c>
      <c r="M8" s="230">
        <v>0</v>
      </c>
      <c r="N8" s="229">
        <v>0</v>
      </c>
      <c r="O8" s="230">
        <v>0</v>
      </c>
      <c r="P8" s="229">
        <v>0</v>
      </c>
      <c r="Q8" s="230">
        <v>0</v>
      </c>
      <c r="R8" s="229">
        <v>0</v>
      </c>
      <c r="S8" s="230">
        <v>0</v>
      </c>
      <c r="T8" s="229">
        <v>0</v>
      </c>
      <c r="U8" s="8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1"/>
      <c r="BD8" s="10"/>
      <c r="BE8" s="10"/>
      <c r="BF8" s="10"/>
      <c r="BG8" s="10"/>
      <c r="BH8" s="10"/>
      <c r="BI8" s="10"/>
      <c r="BJ8" s="10"/>
      <c r="BK8" s="10"/>
      <c r="BL8" s="10"/>
      <c r="BM8" s="10"/>
      <c r="BN8" s="10"/>
      <c r="BO8" s="10"/>
      <c r="BP8" s="10"/>
      <c r="BQ8" s="10"/>
      <c r="BR8" s="10"/>
      <c r="BS8" s="10"/>
    </row>
    <row r="9" spans="1:71" ht="17.100000000000001" customHeight="1" x14ac:dyDescent="0.25">
      <c r="A9" s="242" t="s">
        <v>178</v>
      </c>
      <c r="B9" s="239"/>
      <c r="C9" s="230"/>
      <c r="D9" s="229"/>
      <c r="E9" s="230"/>
      <c r="F9" s="229"/>
      <c r="G9" s="230"/>
      <c r="H9" s="229"/>
      <c r="I9" s="230"/>
      <c r="J9" s="229"/>
      <c r="K9" s="230"/>
      <c r="L9" s="229"/>
      <c r="M9" s="230"/>
      <c r="N9" s="229"/>
      <c r="O9" s="230"/>
      <c r="P9" s="229"/>
      <c r="Q9" s="230"/>
      <c r="R9" s="229"/>
      <c r="S9" s="230"/>
      <c r="T9" s="229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1"/>
      <c r="BD9" s="10"/>
      <c r="BE9" s="10"/>
      <c r="BF9" s="10"/>
      <c r="BG9" s="10"/>
      <c r="BH9" s="10"/>
      <c r="BI9" s="10"/>
      <c r="BJ9" s="10"/>
      <c r="BK9" s="10"/>
      <c r="BL9" s="10"/>
      <c r="BM9" s="10"/>
      <c r="BN9" s="10"/>
      <c r="BO9" s="10"/>
      <c r="BP9" s="10"/>
      <c r="BQ9" s="10"/>
      <c r="BR9" s="10"/>
      <c r="BS9" s="10"/>
    </row>
    <row r="10" spans="1:71" ht="17.100000000000001" customHeight="1" x14ac:dyDescent="0.25">
      <c r="A10" s="241" t="s">
        <v>177</v>
      </c>
      <c r="B10" s="239">
        <v>290000</v>
      </c>
      <c r="C10" s="230">
        <v>290000</v>
      </c>
      <c r="D10" s="229">
        <v>290000</v>
      </c>
      <c r="E10" s="230">
        <v>0</v>
      </c>
      <c r="F10" s="229">
        <v>0</v>
      </c>
      <c r="G10" s="230">
        <v>0</v>
      </c>
      <c r="H10" s="229">
        <v>0</v>
      </c>
      <c r="I10" s="230">
        <v>0</v>
      </c>
      <c r="J10" s="229">
        <v>0</v>
      </c>
      <c r="K10" s="230">
        <v>0</v>
      </c>
      <c r="L10" s="229">
        <v>0</v>
      </c>
      <c r="M10" s="230">
        <v>0</v>
      </c>
      <c r="N10" s="229">
        <v>0</v>
      </c>
      <c r="O10" s="230">
        <v>0</v>
      </c>
      <c r="P10" s="229">
        <v>0</v>
      </c>
      <c r="Q10" s="230">
        <v>0</v>
      </c>
      <c r="R10" s="229">
        <v>0</v>
      </c>
      <c r="S10" s="230">
        <v>0</v>
      </c>
      <c r="T10" s="229">
        <v>0</v>
      </c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1"/>
      <c r="BD10" s="10"/>
      <c r="BE10" s="10"/>
      <c r="BF10" s="10"/>
      <c r="BG10" s="10"/>
      <c r="BH10" s="10"/>
      <c r="BI10" s="10"/>
      <c r="BJ10" s="10"/>
      <c r="BK10" s="10"/>
      <c r="BL10" s="10"/>
      <c r="BM10" s="10"/>
      <c r="BN10" s="10"/>
      <c r="BO10" s="10"/>
      <c r="BP10" s="10"/>
      <c r="BQ10" s="10"/>
      <c r="BR10" s="10"/>
      <c r="BS10" s="10"/>
    </row>
    <row r="11" spans="1:71" ht="17.100000000000001" customHeight="1" x14ac:dyDescent="0.25">
      <c r="A11" s="241" t="s">
        <v>176</v>
      </c>
      <c r="B11" s="239">
        <v>79500</v>
      </c>
      <c r="C11" s="230">
        <v>82500</v>
      </c>
      <c r="D11" s="229">
        <v>82500</v>
      </c>
      <c r="E11" s="230">
        <v>0</v>
      </c>
      <c r="F11" s="229">
        <v>0</v>
      </c>
      <c r="G11" s="230">
        <v>0</v>
      </c>
      <c r="H11" s="229">
        <v>0</v>
      </c>
      <c r="I11" s="230">
        <v>0</v>
      </c>
      <c r="J11" s="229">
        <v>0</v>
      </c>
      <c r="K11" s="230">
        <v>0</v>
      </c>
      <c r="L11" s="229">
        <v>0</v>
      </c>
      <c r="M11" s="230">
        <v>0</v>
      </c>
      <c r="N11" s="229">
        <v>0</v>
      </c>
      <c r="O11" s="230">
        <v>0</v>
      </c>
      <c r="P11" s="229">
        <v>0</v>
      </c>
      <c r="Q11" s="230">
        <v>0</v>
      </c>
      <c r="R11" s="229">
        <v>0</v>
      </c>
      <c r="S11" s="230">
        <v>0</v>
      </c>
      <c r="T11" s="229">
        <v>0</v>
      </c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1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10"/>
      <c r="BP11" s="10"/>
      <c r="BQ11" s="10"/>
      <c r="BR11" s="10"/>
      <c r="BS11" s="10"/>
    </row>
    <row r="12" spans="1:71" ht="17.100000000000001" customHeight="1" x14ac:dyDescent="0.25">
      <c r="A12" s="241" t="s">
        <v>175</v>
      </c>
      <c r="B12" s="239">
        <v>164450</v>
      </c>
      <c r="C12" s="230">
        <v>185750</v>
      </c>
      <c r="D12" s="229">
        <v>185750</v>
      </c>
      <c r="E12" s="230">
        <v>0</v>
      </c>
      <c r="F12" s="229">
        <v>0</v>
      </c>
      <c r="G12" s="230">
        <v>0</v>
      </c>
      <c r="H12" s="229">
        <v>0</v>
      </c>
      <c r="I12" s="230">
        <v>0</v>
      </c>
      <c r="J12" s="229">
        <v>0</v>
      </c>
      <c r="K12" s="230">
        <v>0</v>
      </c>
      <c r="L12" s="229">
        <v>0</v>
      </c>
      <c r="M12" s="230">
        <v>0</v>
      </c>
      <c r="N12" s="229">
        <v>0</v>
      </c>
      <c r="O12" s="230">
        <v>0</v>
      </c>
      <c r="P12" s="229">
        <v>0</v>
      </c>
      <c r="Q12" s="230">
        <v>0</v>
      </c>
      <c r="R12" s="229">
        <v>0</v>
      </c>
      <c r="S12" s="230">
        <v>0</v>
      </c>
      <c r="T12" s="229">
        <v>0</v>
      </c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1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/>
      <c r="BO12" s="10"/>
      <c r="BP12" s="10"/>
      <c r="BQ12" s="10"/>
      <c r="BR12" s="10"/>
      <c r="BS12" s="10"/>
    </row>
    <row r="13" spans="1:71" ht="17.100000000000001" customHeight="1" x14ac:dyDescent="0.25">
      <c r="A13" s="241" t="s">
        <v>174</v>
      </c>
      <c r="B13" s="239">
        <v>0</v>
      </c>
      <c r="C13" s="230">
        <v>0</v>
      </c>
      <c r="D13" s="229">
        <v>0</v>
      </c>
      <c r="E13" s="230">
        <v>0</v>
      </c>
      <c r="F13" s="229">
        <v>0</v>
      </c>
      <c r="G13" s="230">
        <v>0</v>
      </c>
      <c r="H13" s="229">
        <v>0</v>
      </c>
      <c r="I13" s="230">
        <v>0</v>
      </c>
      <c r="J13" s="229">
        <v>0</v>
      </c>
      <c r="K13" s="230">
        <v>0</v>
      </c>
      <c r="L13" s="229">
        <v>0</v>
      </c>
      <c r="M13" s="230">
        <v>0</v>
      </c>
      <c r="N13" s="229">
        <v>0</v>
      </c>
      <c r="O13" s="230">
        <v>0</v>
      </c>
      <c r="P13" s="229">
        <v>0</v>
      </c>
      <c r="Q13" s="230">
        <v>0</v>
      </c>
      <c r="R13" s="229">
        <v>0</v>
      </c>
      <c r="S13" s="230">
        <v>0</v>
      </c>
      <c r="T13" s="229">
        <v>0</v>
      </c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1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  <c r="BS13" s="10"/>
    </row>
    <row r="14" spans="1:71" ht="17.100000000000001" customHeight="1" x14ac:dyDescent="0.25">
      <c r="A14" s="241" t="s">
        <v>173</v>
      </c>
      <c r="B14" s="239">
        <v>0</v>
      </c>
      <c r="C14" s="230">
        <v>0</v>
      </c>
      <c r="D14" s="229">
        <v>0</v>
      </c>
      <c r="E14" s="230">
        <v>0</v>
      </c>
      <c r="F14" s="229">
        <v>0</v>
      </c>
      <c r="G14" s="230">
        <v>0</v>
      </c>
      <c r="H14" s="229">
        <v>0</v>
      </c>
      <c r="I14" s="230">
        <v>0</v>
      </c>
      <c r="J14" s="229">
        <v>0</v>
      </c>
      <c r="K14" s="230">
        <v>0</v>
      </c>
      <c r="L14" s="229">
        <v>0</v>
      </c>
      <c r="M14" s="230">
        <v>0</v>
      </c>
      <c r="N14" s="229">
        <v>0</v>
      </c>
      <c r="O14" s="230">
        <v>0</v>
      </c>
      <c r="P14" s="229">
        <v>0</v>
      </c>
      <c r="Q14" s="230">
        <v>0</v>
      </c>
      <c r="R14" s="229">
        <v>0</v>
      </c>
      <c r="S14" s="230">
        <v>0</v>
      </c>
      <c r="T14" s="229">
        <v>0</v>
      </c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1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10"/>
    </row>
    <row r="15" spans="1:71" ht="17.100000000000001" customHeight="1" x14ac:dyDescent="0.25">
      <c r="A15" s="241" t="s">
        <v>172</v>
      </c>
      <c r="B15" s="239">
        <v>153753.73832926594</v>
      </c>
      <c r="C15" s="230">
        <v>266974.45874846028</v>
      </c>
      <c r="D15" s="229">
        <v>266974.45874846028</v>
      </c>
      <c r="E15" s="230">
        <v>0</v>
      </c>
      <c r="F15" s="229">
        <v>0</v>
      </c>
      <c r="G15" s="230">
        <v>0</v>
      </c>
      <c r="H15" s="229">
        <v>0</v>
      </c>
      <c r="I15" s="230">
        <v>0</v>
      </c>
      <c r="J15" s="229">
        <v>0</v>
      </c>
      <c r="K15" s="230">
        <v>0</v>
      </c>
      <c r="L15" s="229">
        <v>0</v>
      </c>
      <c r="M15" s="230">
        <v>0</v>
      </c>
      <c r="N15" s="229">
        <v>0</v>
      </c>
      <c r="O15" s="230">
        <v>0</v>
      </c>
      <c r="P15" s="229">
        <v>0</v>
      </c>
      <c r="Q15" s="230">
        <v>0</v>
      </c>
      <c r="R15" s="229">
        <v>0</v>
      </c>
      <c r="S15" s="230">
        <v>0</v>
      </c>
      <c r="T15" s="229">
        <v>0</v>
      </c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1"/>
      <c r="BD15" s="10" t="s">
        <v>171</v>
      </c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  <c r="BS15" s="10"/>
    </row>
    <row r="16" spans="1:71" ht="17.100000000000001" customHeight="1" thickBot="1" x14ac:dyDescent="0.3">
      <c r="A16" s="240" t="s">
        <v>170</v>
      </c>
      <c r="B16" s="239">
        <v>1047588.261670734</v>
      </c>
      <c r="C16" s="230">
        <v>832213.04125153972</v>
      </c>
      <c r="D16" s="229">
        <v>832213.04125153972</v>
      </c>
      <c r="E16" s="230">
        <v>0</v>
      </c>
      <c r="F16" s="229">
        <v>0</v>
      </c>
      <c r="G16" s="230">
        <v>0</v>
      </c>
      <c r="H16" s="229">
        <v>0</v>
      </c>
      <c r="I16" s="230">
        <v>0</v>
      </c>
      <c r="J16" s="229">
        <v>0</v>
      </c>
      <c r="K16" s="230">
        <v>0</v>
      </c>
      <c r="L16" s="229">
        <v>0</v>
      </c>
      <c r="M16" s="230">
        <v>0</v>
      </c>
      <c r="N16" s="229">
        <v>0</v>
      </c>
      <c r="O16" s="230">
        <v>0</v>
      </c>
      <c r="P16" s="229">
        <v>0</v>
      </c>
      <c r="Q16" s="230">
        <v>0</v>
      </c>
      <c r="R16" s="229">
        <v>0</v>
      </c>
      <c r="S16" s="230">
        <v>0</v>
      </c>
      <c r="T16" s="229">
        <v>0</v>
      </c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1"/>
      <c r="BD16" s="9">
        <v>1</v>
      </c>
      <c r="BE16" s="9">
        <v>2</v>
      </c>
      <c r="BF16" s="9">
        <v>3</v>
      </c>
      <c r="BG16" s="9">
        <v>4</v>
      </c>
      <c r="BH16" s="9">
        <v>5</v>
      </c>
      <c r="BI16" s="9">
        <v>6</v>
      </c>
      <c r="BJ16" s="9">
        <v>7</v>
      </c>
      <c r="BK16" s="9">
        <v>8</v>
      </c>
      <c r="BL16" s="9">
        <v>9</v>
      </c>
      <c r="BM16" s="9">
        <v>10</v>
      </c>
      <c r="BN16" s="10"/>
      <c r="BO16" s="10"/>
      <c r="BP16" s="10"/>
      <c r="BQ16" s="10"/>
      <c r="BR16" s="10"/>
      <c r="BS16" s="10"/>
    </row>
    <row r="17" spans="1:71" ht="17.100000000000001" customHeight="1" x14ac:dyDescent="0.25">
      <c r="A17" s="238" t="s">
        <v>169</v>
      </c>
      <c r="B17" s="237">
        <v>0</v>
      </c>
      <c r="C17" s="236">
        <v>0</v>
      </c>
      <c r="D17" s="235">
        <v>0</v>
      </c>
      <c r="E17" s="236">
        <v>0</v>
      </c>
      <c r="F17" s="235">
        <v>0</v>
      </c>
      <c r="G17" s="236">
        <v>0</v>
      </c>
      <c r="H17" s="235">
        <v>0</v>
      </c>
      <c r="I17" s="236">
        <v>0</v>
      </c>
      <c r="J17" s="235">
        <v>0</v>
      </c>
      <c r="K17" s="236">
        <v>0</v>
      </c>
      <c r="L17" s="235">
        <v>0</v>
      </c>
      <c r="M17" s="236">
        <v>0</v>
      </c>
      <c r="N17" s="235">
        <v>0</v>
      </c>
      <c r="O17" s="236">
        <v>0</v>
      </c>
      <c r="P17" s="235">
        <v>0</v>
      </c>
      <c r="Q17" s="236">
        <v>0</v>
      </c>
      <c r="R17" s="235">
        <v>0</v>
      </c>
      <c r="S17" s="236">
        <v>0</v>
      </c>
      <c r="T17" s="235">
        <v>0</v>
      </c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1"/>
      <c r="BD17" s="234">
        <v>0</v>
      </c>
      <c r="BE17" s="234">
        <v>0</v>
      </c>
      <c r="BF17" s="234">
        <v>0</v>
      </c>
      <c r="BG17" s="234">
        <v>0</v>
      </c>
      <c r="BH17" s="233">
        <v>0</v>
      </c>
      <c r="BI17" s="233">
        <v>0</v>
      </c>
      <c r="BJ17" s="233">
        <v>0</v>
      </c>
      <c r="BK17" s="233">
        <v>0</v>
      </c>
      <c r="BL17" s="233">
        <v>0</v>
      </c>
      <c r="BM17" s="233">
        <v>0</v>
      </c>
      <c r="BN17" s="10"/>
      <c r="BO17" s="10"/>
      <c r="BP17" s="10"/>
      <c r="BQ17" s="10"/>
      <c r="BR17" s="10"/>
      <c r="BS17" s="10"/>
    </row>
    <row r="18" spans="1:71" ht="17.100000000000001" customHeight="1" x14ac:dyDescent="0.25">
      <c r="A18" s="232" t="s">
        <v>168</v>
      </c>
      <c r="B18" s="231">
        <v>157138.23925061009</v>
      </c>
      <c r="C18" s="230">
        <v>124831.95618773095</v>
      </c>
      <c r="D18" s="229">
        <v>124831.95618773095</v>
      </c>
      <c r="E18" s="230">
        <v>0</v>
      </c>
      <c r="F18" s="229">
        <v>0</v>
      </c>
      <c r="G18" s="230">
        <v>0</v>
      </c>
      <c r="H18" s="229">
        <v>0</v>
      </c>
      <c r="I18" s="230">
        <v>0</v>
      </c>
      <c r="J18" s="229">
        <v>0</v>
      </c>
      <c r="K18" s="230">
        <v>0</v>
      </c>
      <c r="L18" s="229">
        <v>0</v>
      </c>
      <c r="M18" s="230">
        <v>0</v>
      </c>
      <c r="N18" s="229">
        <v>0</v>
      </c>
      <c r="O18" s="230">
        <v>0</v>
      </c>
      <c r="P18" s="229">
        <v>0</v>
      </c>
      <c r="Q18" s="230">
        <v>0</v>
      </c>
      <c r="R18" s="229">
        <v>0</v>
      </c>
      <c r="S18" s="230">
        <v>0</v>
      </c>
      <c r="T18" s="229">
        <v>0</v>
      </c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1"/>
    </row>
    <row r="19" spans="1:71" ht="17.100000000000001" customHeight="1" thickBot="1" x14ac:dyDescent="0.3">
      <c r="A19" s="228" t="s">
        <v>167</v>
      </c>
      <c r="B19" s="227">
        <v>890450.02242012392</v>
      </c>
      <c r="C19" s="226">
        <v>707381.08506380883</v>
      </c>
      <c r="D19" s="225">
        <v>707381.08506380883</v>
      </c>
      <c r="E19" s="226">
        <v>0</v>
      </c>
      <c r="F19" s="225">
        <v>0</v>
      </c>
      <c r="G19" s="226">
        <v>0</v>
      </c>
      <c r="H19" s="225">
        <v>0</v>
      </c>
      <c r="I19" s="226">
        <v>0</v>
      </c>
      <c r="J19" s="225">
        <v>0</v>
      </c>
      <c r="K19" s="226">
        <v>0</v>
      </c>
      <c r="L19" s="225">
        <v>0</v>
      </c>
      <c r="M19" s="226">
        <v>0</v>
      </c>
      <c r="N19" s="225">
        <v>0</v>
      </c>
      <c r="O19" s="226">
        <v>0</v>
      </c>
      <c r="P19" s="225">
        <v>0</v>
      </c>
      <c r="Q19" s="226">
        <v>0</v>
      </c>
      <c r="R19" s="225">
        <v>0</v>
      </c>
      <c r="S19" s="226">
        <v>0</v>
      </c>
      <c r="T19" s="225">
        <v>0</v>
      </c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1"/>
    </row>
    <row r="20" spans="1:71" ht="15.75" thickBot="1" x14ac:dyDescent="0.3">
      <c r="A20" s="212"/>
      <c r="B20" s="211"/>
      <c r="C20" s="211"/>
      <c r="D20" s="211"/>
      <c r="E20" s="211"/>
      <c r="F20" s="211"/>
      <c r="G20" s="211"/>
      <c r="H20" s="211"/>
      <c r="I20" s="211"/>
      <c r="J20" s="211"/>
      <c r="K20" s="211"/>
      <c r="L20" s="211"/>
      <c r="M20" s="211"/>
      <c r="N20" s="211"/>
      <c r="O20" s="211"/>
      <c r="P20" s="211"/>
      <c r="Q20" s="211"/>
      <c r="R20" s="211"/>
      <c r="S20" s="211"/>
      <c r="T20" s="211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1"/>
    </row>
    <row r="21" spans="1:71" ht="17.100000000000001" customHeight="1" x14ac:dyDescent="0.25">
      <c r="A21" s="224" t="s">
        <v>166</v>
      </c>
      <c r="B21" s="223">
        <v>679000</v>
      </c>
      <c r="C21" s="222">
        <v>500000</v>
      </c>
      <c r="D21" s="221">
        <v>500000</v>
      </c>
      <c r="E21" s="222">
        <v>0</v>
      </c>
      <c r="F21" s="221">
        <v>0</v>
      </c>
      <c r="G21" s="222">
        <v>0</v>
      </c>
      <c r="H21" s="221">
        <v>0</v>
      </c>
      <c r="I21" s="222">
        <v>0</v>
      </c>
      <c r="J21" s="221">
        <v>0</v>
      </c>
      <c r="K21" s="222">
        <v>0</v>
      </c>
      <c r="L21" s="221">
        <v>0</v>
      </c>
      <c r="M21" s="222">
        <v>0</v>
      </c>
      <c r="N21" s="221">
        <v>0</v>
      </c>
      <c r="O21" s="222">
        <v>0</v>
      </c>
      <c r="P21" s="221">
        <v>0</v>
      </c>
      <c r="Q21" s="222">
        <v>0</v>
      </c>
      <c r="R21" s="221">
        <v>0</v>
      </c>
      <c r="S21" s="222">
        <v>0</v>
      </c>
      <c r="T21" s="221">
        <v>0</v>
      </c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1"/>
    </row>
    <row r="22" spans="1:71" ht="17.100000000000001" customHeight="1" x14ac:dyDescent="0.25">
      <c r="A22" s="220" t="s">
        <v>165</v>
      </c>
      <c r="B22" s="219">
        <v>0</v>
      </c>
      <c r="C22" s="218">
        <v>0</v>
      </c>
      <c r="D22" s="217">
        <v>0</v>
      </c>
      <c r="E22" s="218">
        <v>0</v>
      </c>
      <c r="F22" s="217">
        <v>0</v>
      </c>
      <c r="G22" s="218">
        <v>0</v>
      </c>
      <c r="H22" s="217">
        <v>0</v>
      </c>
      <c r="I22" s="218">
        <v>0</v>
      </c>
      <c r="J22" s="217">
        <v>0</v>
      </c>
      <c r="K22" s="218">
        <v>0</v>
      </c>
      <c r="L22" s="217">
        <v>0</v>
      </c>
      <c r="M22" s="218">
        <v>0</v>
      </c>
      <c r="N22" s="217">
        <v>0</v>
      </c>
      <c r="O22" s="218">
        <v>0</v>
      </c>
      <c r="P22" s="217">
        <v>0</v>
      </c>
      <c r="Q22" s="218">
        <v>0</v>
      </c>
      <c r="R22" s="217">
        <v>0</v>
      </c>
      <c r="S22" s="218">
        <v>0</v>
      </c>
      <c r="T22" s="217">
        <v>0</v>
      </c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1"/>
    </row>
    <row r="23" spans="1:71" ht="17.100000000000001" customHeight="1" x14ac:dyDescent="0.25">
      <c r="A23" s="220" t="s">
        <v>164</v>
      </c>
      <c r="B23" s="219">
        <v>0</v>
      </c>
      <c r="C23" s="218">
        <v>1569450.0224201239</v>
      </c>
      <c r="D23" s="217">
        <v>1569450.0224201239</v>
      </c>
      <c r="E23" s="218">
        <v>0</v>
      </c>
      <c r="F23" s="217">
        <v>0</v>
      </c>
      <c r="G23" s="218">
        <v>0</v>
      </c>
      <c r="H23" s="217">
        <v>0</v>
      </c>
      <c r="I23" s="218">
        <v>0</v>
      </c>
      <c r="J23" s="217">
        <v>0</v>
      </c>
      <c r="K23" s="218">
        <v>0</v>
      </c>
      <c r="L23" s="217">
        <v>0</v>
      </c>
      <c r="M23" s="218">
        <v>0</v>
      </c>
      <c r="N23" s="217">
        <v>0</v>
      </c>
      <c r="O23" s="218">
        <v>0</v>
      </c>
      <c r="P23" s="217">
        <v>0</v>
      </c>
      <c r="Q23" s="218">
        <v>0</v>
      </c>
      <c r="R23" s="217">
        <v>0</v>
      </c>
      <c r="S23" s="218">
        <v>0</v>
      </c>
      <c r="T23" s="217">
        <v>0</v>
      </c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1"/>
    </row>
    <row r="24" spans="1:71" ht="17.100000000000001" customHeight="1" thickBot="1" x14ac:dyDescent="0.3">
      <c r="A24" s="216" t="s">
        <v>163</v>
      </c>
      <c r="B24" s="215">
        <v>1569450.0224201239</v>
      </c>
      <c r="C24" s="214">
        <v>2776831.1074839327</v>
      </c>
      <c r="D24" s="213">
        <v>2776831.1074839327</v>
      </c>
      <c r="E24" s="214">
        <v>0</v>
      </c>
      <c r="F24" s="213">
        <v>0</v>
      </c>
      <c r="G24" s="214">
        <v>0</v>
      </c>
      <c r="H24" s="213">
        <v>0</v>
      </c>
      <c r="I24" s="214">
        <v>0</v>
      </c>
      <c r="J24" s="213">
        <v>0</v>
      </c>
      <c r="K24" s="214">
        <v>0</v>
      </c>
      <c r="L24" s="213">
        <v>0</v>
      </c>
      <c r="M24" s="214">
        <v>0</v>
      </c>
      <c r="N24" s="213">
        <v>0</v>
      </c>
      <c r="O24" s="214">
        <v>0</v>
      </c>
      <c r="P24" s="213">
        <v>0</v>
      </c>
      <c r="Q24" s="214">
        <v>0</v>
      </c>
      <c r="R24" s="213">
        <v>0</v>
      </c>
      <c r="S24" s="214">
        <v>0</v>
      </c>
      <c r="T24" s="213">
        <v>0</v>
      </c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1"/>
    </row>
    <row r="25" spans="1:71" ht="15.75" thickBot="1" x14ac:dyDescent="0.3">
      <c r="A25" s="212"/>
      <c r="B25" s="211"/>
      <c r="C25" s="211"/>
      <c r="D25" s="211"/>
      <c r="E25" s="211"/>
      <c r="F25" s="211"/>
      <c r="G25" s="211"/>
      <c r="H25" s="211"/>
      <c r="I25" s="211"/>
      <c r="J25" s="211"/>
      <c r="K25" s="211"/>
      <c r="L25" s="211"/>
      <c r="M25" s="211"/>
      <c r="N25" s="211"/>
      <c r="O25" s="211"/>
      <c r="P25" s="211"/>
      <c r="Q25" s="211"/>
      <c r="R25" s="211"/>
      <c r="S25" s="211"/>
      <c r="T25" s="211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1"/>
    </row>
    <row r="26" spans="1:71" ht="17.100000000000001" customHeight="1" thickBot="1" x14ac:dyDescent="0.3">
      <c r="A26" s="210" t="s">
        <v>162</v>
      </c>
      <c r="B26" s="208">
        <v>0</v>
      </c>
      <c r="C26" s="209"/>
      <c r="D26" s="208">
        <v>0</v>
      </c>
      <c r="E26" s="209"/>
      <c r="F26" s="208">
        <v>0</v>
      </c>
      <c r="G26" s="209"/>
      <c r="H26" s="208">
        <v>0</v>
      </c>
      <c r="I26" s="209"/>
      <c r="J26" s="208">
        <v>0</v>
      </c>
      <c r="K26" s="209"/>
      <c r="L26" s="208">
        <v>0</v>
      </c>
      <c r="M26" s="209"/>
      <c r="N26" s="208">
        <v>0</v>
      </c>
      <c r="O26" s="209"/>
      <c r="P26" s="208">
        <v>0</v>
      </c>
      <c r="Q26" s="209"/>
      <c r="R26" s="208">
        <v>0</v>
      </c>
      <c r="S26" s="209"/>
      <c r="T26" s="208">
        <v>0</v>
      </c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1"/>
    </row>
    <row r="27" spans="1:71" ht="15" x14ac:dyDescent="0.25">
      <c r="A27" s="4"/>
      <c r="B27" s="61"/>
      <c r="C27" s="61"/>
      <c r="D27" s="61"/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1"/>
      <c r="P27" s="61"/>
      <c r="Q27" s="61"/>
      <c r="R27" s="61"/>
      <c r="S27" s="61"/>
      <c r="T27" s="61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1"/>
    </row>
    <row r="28" spans="1:71" ht="15" x14ac:dyDescent="0.25">
      <c r="A28" s="4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1"/>
    </row>
    <row r="29" spans="1:71" ht="15" x14ac:dyDescent="0.25">
      <c r="A29" s="4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1"/>
    </row>
    <row r="30" spans="1:71" ht="15" x14ac:dyDescent="0.25">
      <c r="A30" s="4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1"/>
    </row>
    <row r="31" spans="1:71" ht="15" x14ac:dyDescent="0.25">
      <c r="A31" s="4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1"/>
    </row>
    <row r="32" spans="1:71" ht="15" x14ac:dyDescent="0.25">
      <c r="A32" s="4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1"/>
    </row>
    <row r="33" spans="1:78" ht="15.75" thickBot="1" x14ac:dyDescent="0.3">
      <c r="A33" s="63"/>
      <c r="B33" s="61"/>
      <c r="C33" s="61"/>
      <c r="D33" s="61"/>
      <c r="E33" s="61"/>
      <c r="F33" s="61"/>
      <c r="G33" s="61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1"/>
    </row>
    <row r="34" spans="1:78" ht="21" x14ac:dyDescent="0.25">
      <c r="A34" s="207" t="s">
        <v>161</v>
      </c>
      <c r="B34" s="171"/>
      <c r="C34" s="171"/>
      <c r="D34" s="171"/>
      <c r="E34" s="171"/>
      <c r="F34" s="171"/>
      <c r="G34" s="206"/>
      <c r="H34" s="206"/>
      <c r="I34" s="206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1"/>
    </row>
    <row r="35" spans="1:78" ht="15.75" thickBot="1" x14ac:dyDescent="0.3">
      <c r="A35" s="205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1"/>
    </row>
    <row r="36" spans="1:78" ht="15" x14ac:dyDescent="0.25">
      <c r="A36" s="204"/>
      <c r="B36" s="203" t="s">
        <v>69</v>
      </c>
      <c r="C36" s="202"/>
      <c r="D36" s="201"/>
      <c r="E36" s="203" t="s">
        <v>64</v>
      </c>
      <c r="F36" s="202"/>
      <c r="G36" s="201"/>
      <c r="H36" s="203" t="s">
        <v>51</v>
      </c>
      <c r="I36" s="202"/>
      <c r="J36" s="201"/>
      <c r="K36" s="203" t="s">
        <v>49</v>
      </c>
      <c r="L36" s="202"/>
      <c r="M36" s="201"/>
      <c r="N36" s="203" t="s">
        <v>47</v>
      </c>
      <c r="O36" s="202"/>
      <c r="P36" s="201"/>
      <c r="Q36" s="203" t="s">
        <v>45</v>
      </c>
      <c r="R36" s="202"/>
      <c r="S36" s="201"/>
      <c r="T36" s="203" t="s">
        <v>43</v>
      </c>
      <c r="U36" s="202"/>
      <c r="V36" s="201"/>
      <c r="W36" s="203" t="s">
        <v>41</v>
      </c>
      <c r="X36" s="202"/>
      <c r="Y36" s="201"/>
      <c r="Z36" s="203" t="s">
        <v>39</v>
      </c>
      <c r="AA36" s="202"/>
      <c r="AB36" s="201"/>
      <c r="AC36" s="203" t="s">
        <v>37</v>
      </c>
      <c r="AD36" s="202"/>
      <c r="AE36" s="201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1"/>
    </row>
    <row r="37" spans="1:78" ht="15" x14ac:dyDescent="0.25">
      <c r="A37" s="200"/>
      <c r="B37" s="199" t="s">
        <v>160</v>
      </c>
      <c r="C37" s="199" t="s">
        <v>159</v>
      </c>
      <c r="D37" s="198" t="s">
        <v>158</v>
      </c>
      <c r="E37" s="199" t="s">
        <v>160</v>
      </c>
      <c r="F37" s="199" t="s">
        <v>159</v>
      </c>
      <c r="G37" s="198" t="s">
        <v>158</v>
      </c>
      <c r="H37" s="199" t="s">
        <v>160</v>
      </c>
      <c r="I37" s="199" t="s">
        <v>159</v>
      </c>
      <c r="J37" s="198" t="s">
        <v>158</v>
      </c>
      <c r="K37" s="199" t="s">
        <v>160</v>
      </c>
      <c r="L37" s="199" t="s">
        <v>159</v>
      </c>
      <c r="M37" s="198" t="s">
        <v>158</v>
      </c>
      <c r="N37" s="199" t="s">
        <v>160</v>
      </c>
      <c r="O37" s="199" t="s">
        <v>159</v>
      </c>
      <c r="P37" s="198" t="s">
        <v>158</v>
      </c>
      <c r="Q37" s="199" t="s">
        <v>160</v>
      </c>
      <c r="R37" s="199" t="s">
        <v>159</v>
      </c>
      <c r="S37" s="198" t="s">
        <v>158</v>
      </c>
      <c r="T37" s="199" t="s">
        <v>160</v>
      </c>
      <c r="U37" s="199" t="s">
        <v>159</v>
      </c>
      <c r="V37" s="198" t="s">
        <v>158</v>
      </c>
      <c r="W37" s="199" t="s">
        <v>160</v>
      </c>
      <c r="X37" s="199" t="s">
        <v>159</v>
      </c>
      <c r="Y37" s="198" t="s">
        <v>158</v>
      </c>
      <c r="Z37" s="199" t="s">
        <v>160</v>
      </c>
      <c r="AA37" s="199" t="s">
        <v>159</v>
      </c>
      <c r="AB37" s="198" t="s">
        <v>158</v>
      </c>
      <c r="AC37" s="199" t="s">
        <v>160</v>
      </c>
      <c r="AD37" s="199" t="s">
        <v>159</v>
      </c>
      <c r="AE37" s="198" t="s">
        <v>158</v>
      </c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1"/>
    </row>
    <row r="38" spans="1:78" ht="15" x14ac:dyDescent="0.25">
      <c r="A38" s="196" t="s">
        <v>98</v>
      </c>
      <c r="B38" s="197">
        <v>721200</v>
      </c>
      <c r="C38" s="188">
        <v>0.60012481797378825</v>
      </c>
      <c r="D38" s="187">
        <v>0.29957008452927369</v>
      </c>
      <c r="E38" s="197">
        <v>682913.44534673612</v>
      </c>
      <c r="F38" s="188">
        <v>0.60012481797378825</v>
      </c>
      <c r="G38" s="187">
        <v>0.2891783979023877</v>
      </c>
      <c r="H38" s="197">
        <v>0</v>
      </c>
      <c r="I38" s="188">
        <v>0</v>
      </c>
      <c r="J38" s="187">
        <v>0</v>
      </c>
      <c r="K38" s="197">
        <v>0</v>
      </c>
      <c r="L38" s="188">
        <v>0</v>
      </c>
      <c r="M38" s="187">
        <v>0</v>
      </c>
      <c r="N38" s="197">
        <v>0</v>
      </c>
      <c r="O38" s="188">
        <v>0</v>
      </c>
      <c r="P38" s="187">
        <v>0</v>
      </c>
      <c r="Q38" s="197">
        <v>0</v>
      </c>
      <c r="R38" s="188">
        <v>0</v>
      </c>
      <c r="S38" s="187">
        <v>0</v>
      </c>
      <c r="T38" s="197">
        <v>0</v>
      </c>
      <c r="U38" s="188">
        <v>0</v>
      </c>
      <c r="V38" s="187">
        <v>0</v>
      </c>
      <c r="W38" s="197">
        <v>0</v>
      </c>
      <c r="X38" s="188">
        <v>0</v>
      </c>
      <c r="Y38" s="187">
        <v>0</v>
      </c>
      <c r="Z38" s="197">
        <v>0</v>
      </c>
      <c r="AA38" s="188">
        <v>0</v>
      </c>
      <c r="AB38" s="187">
        <v>0</v>
      </c>
      <c r="AC38" s="197">
        <v>0</v>
      </c>
      <c r="AD38" s="188">
        <v>0</v>
      </c>
      <c r="AE38" s="187">
        <v>0</v>
      </c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1"/>
    </row>
    <row r="39" spans="1:78" ht="15" x14ac:dyDescent="0.25">
      <c r="A39" s="196" t="s">
        <v>97</v>
      </c>
      <c r="B39" s="195">
        <v>480550</v>
      </c>
      <c r="C39" s="188">
        <v>0.39987518202621175</v>
      </c>
      <c r="D39" s="187">
        <v>0.19960954536958192</v>
      </c>
      <c r="E39" s="195">
        <v>455038.90205404058</v>
      </c>
      <c r="F39" s="188">
        <v>0.39987518202621181</v>
      </c>
      <c r="G39" s="187">
        <v>0.19268535650581312</v>
      </c>
      <c r="H39" s="195">
        <v>0</v>
      </c>
      <c r="I39" s="188">
        <v>0</v>
      </c>
      <c r="J39" s="187">
        <v>0</v>
      </c>
      <c r="K39" s="195">
        <v>0</v>
      </c>
      <c r="L39" s="188">
        <v>0</v>
      </c>
      <c r="M39" s="187">
        <v>0</v>
      </c>
      <c r="N39" s="195">
        <v>0</v>
      </c>
      <c r="O39" s="188">
        <v>0</v>
      </c>
      <c r="P39" s="187">
        <v>0</v>
      </c>
      <c r="Q39" s="195">
        <v>0</v>
      </c>
      <c r="R39" s="188">
        <v>0</v>
      </c>
      <c r="S39" s="187">
        <v>0</v>
      </c>
      <c r="T39" s="195">
        <v>0</v>
      </c>
      <c r="U39" s="188">
        <v>0</v>
      </c>
      <c r="V39" s="187">
        <v>0</v>
      </c>
      <c r="W39" s="195">
        <v>0</v>
      </c>
      <c r="X39" s="188">
        <v>0</v>
      </c>
      <c r="Y39" s="187">
        <v>0</v>
      </c>
      <c r="Z39" s="195">
        <v>0</v>
      </c>
      <c r="AA39" s="188">
        <v>0</v>
      </c>
      <c r="AB39" s="187">
        <v>0</v>
      </c>
      <c r="AC39" s="195">
        <v>0</v>
      </c>
      <c r="AD39" s="188">
        <v>0</v>
      </c>
      <c r="AE39" s="187">
        <v>0</v>
      </c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1"/>
    </row>
    <row r="40" spans="1:78" ht="15" x14ac:dyDescent="0.25">
      <c r="A40" s="185" t="s">
        <v>96</v>
      </c>
      <c r="B40" s="194">
        <v>1201750</v>
      </c>
      <c r="C40" s="183">
        <v>1</v>
      </c>
      <c r="D40" s="182">
        <v>0.49917962989885561</v>
      </c>
      <c r="E40" s="194">
        <v>1137952.3474007766</v>
      </c>
      <c r="F40" s="183">
        <v>1</v>
      </c>
      <c r="G40" s="182">
        <v>0.48186375440820084</v>
      </c>
      <c r="H40" s="194">
        <v>0</v>
      </c>
      <c r="I40" s="183">
        <v>0</v>
      </c>
      <c r="J40" s="182">
        <v>0</v>
      </c>
      <c r="K40" s="194">
        <v>0</v>
      </c>
      <c r="L40" s="183">
        <v>0</v>
      </c>
      <c r="M40" s="182">
        <v>0</v>
      </c>
      <c r="N40" s="194">
        <v>0</v>
      </c>
      <c r="O40" s="183">
        <v>0</v>
      </c>
      <c r="P40" s="182">
        <v>0</v>
      </c>
      <c r="Q40" s="194">
        <v>0</v>
      </c>
      <c r="R40" s="183">
        <v>0</v>
      </c>
      <c r="S40" s="182">
        <v>0</v>
      </c>
      <c r="T40" s="194">
        <v>0</v>
      </c>
      <c r="U40" s="183">
        <v>0</v>
      </c>
      <c r="V40" s="182">
        <v>0</v>
      </c>
      <c r="W40" s="194">
        <v>0</v>
      </c>
      <c r="X40" s="183">
        <v>0</v>
      </c>
      <c r="Y40" s="182">
        <v>0</v>
      </c>
      <c r="Z40" s="194">
        <v>0</v>
      </c>
      <c r="AA40" s="183">
        <v>0</v>
      </c>
      <c r="AB40" s="182">
        <v>0</v>
      </c>
      <c r="AC40" s="194">
        <v>0</v>
      </c>
      <c r="AD40" s="183">
        <v>0</v>
      </c>
      <c r="AE40" s="182">
        <v>0</v>
      </c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1"/>
    </row>
    <row r="41" spans="1:78" ht="15" x14ac:dyDescent="0.25">
      <c r="A41" s="193" t="s">
        <v>95</v>
      </c>
      <c r="B41" s="192">
        <v>240750</v>
      </c>
      <c r="C41" s="188">
        <v>0.19967653645185368</v>
      </c>
      <c r="D41" s="187">
        <v>0.10000207688633202</v>
      </c>
      <c r="E41" s="192">
        <v>227969.23456354236</v>
      </c>
      <c r="F41" s="188">
        <v>0.18630840643975585</v>
      </c>
      <c r="G41" s="187">
        <v>9.6533138234886087E-2</v>
      </c>
      <c r="H41" s="192">
        <v>0</v>
      </c>
      <c r="I41" s="188">
        <v>0</v>
      </c>
      <c r="J41" s="187">
        <v>0</v>
      </c>
      <c r="K41" s="192">
        <v>0</v>
      </c>
      <c r="L41" s="188">
        <v>0</v>
      </c>
      <c r="M41" s="187">
        <v>0</v>
      </c>
      <c r="N41" s="192">
        <v>0</v>
      </c>
      <c r="O41" s="188">
        <v>0</v>
      </c>
      <c r="P41" s="187">
        <v>0</v>
      </c>
      <c r="Q41" s="192">
        <v>0</v>
      </c>
      <c r="R41" s="188">
        <v>0</v>
      </c>
      <c r="S41" s="187">
        <v>0</v>
      </c>
      <c r="T41" s="192">
        <v>0</v>
      </c>
      <c r="U41" s="188">
        <v>0</v>
      </c>
      <c r="V41" s="187">
        <v>0</v>
      </c>
      <c r="W41" s="192">
        <v>0</v>
      </c>
      <c r="X41" s="188">
        <v>0</v>
      </c>
      <c r="Y41" s="187">
        <v>0</v>
      </c>
      <c r="Z41" s="192">
        <v>0</v>
      </c>
      <c r="AA41" s="188">
        <v>0</v>
      </c>
      <c r="AB41" s="187">
        <v>0</v>
      </c>
      <c r="AC41" s="192">
        <v>0</v>
      </c>
      <c r="AD41" s="188">
        <v>0</v>
      </c>
      <c r="AE41" s="187">
        <v>0</v>
      </c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1"/>
    </row>
    <row r="42" spans="1:78" ht="15" x14ac:dyDescent="0.25">
      <c r="A42" s="193" t="s">
        <v>94</v>
      </c>
      <c r="B42" s="192">
        <v>144700</v>
      </c>
      <c r="C42" s="188">
        <v>0.12001327029941113</v>
      </c>
      <c r="D42" s="187">
        <v>6.0105090448399762E-2</v>
      </c>
      <c r="E42" s="192">
        <v>137018.26891524228</v>
      </c>
      <c r="F42" s="188">
        <v>0.11197851053720737</v>
      </c>
      <c r="G42" s="187">
        <v>5.8020125036710356E-2</v>
      </c>
      <c r="H42" s="192">
        <v>0</v>
      </c>
      <c r="I42" s="188">
        <v>0</v>
      </c>
      <c r="J42" s="187">
        <v>0</v>
      </c>
      <c r="K42" s="192">
        <v>0</v>
      </c>
      <c r="L42" s="188">
        <v>0</v>
      </c>
      <c r="M42" s="187">
        <v>0</v>
      </c>
      <c r="N42" s="192">
        <v>0</v>
      </c>
      <c r="O42" s="188">
        <v>0</v>
      </c>
      <c r="P42" s="187">
        <v>0</v>
      </c>
      <c r="Q42" s="192">
        <v>0</v>
      </c>
      <c r="R42" s="188">
        <v>0</v>
      </c>
      <c r="S42" s="187">
        <v>0</v>
      </c>
      <c r="T42" s="192">
        <v>0</v>
      </c>
      <c r="U42" s="188">
        <v>0</v>
      </c>
      <c r="V42" s="187">
        <v>0</v>
      </c>
      <c r="W42" s="192">
        <v>0</v>
      </c>
      <c r="X42" s="188">
        <v>0</v>
      </c>
      <c r="Y42" s="187">
        <v>0</v>
      </c>
      <c r="Z42" s="192">
        <v>0</v>
      </c>
      <c r="AA42" s="188">
        <v>0</v>
      </c>
      <c r="AB42" s="187">
        <v>0</v>
      </c>
      <c r="AC42" s="192">
        <v>0</v>
      </c>
      <c r="AD42" s="188">
        <v>0</v>
      </c>
      <c r="AE42" s="187">
        <v>0</v>
      </c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1"/>
    </row>
    <row r="43" spans="1:78" ht="15" x14ac:dyDescent="0.25">
      <c r="A43" s="193" t="s">
        <v>93</v>
      </c>
      <c r="B43" s="192">
        <v>144250</v>
      </c>
      <c r="C43" s="188">
        <v>0.11964004312847308</v>
      </c>
      <c r="D43" s="187">
        <v>5.9918170678518762E-2</v>
      </c>
      <c r="E43" s="192">
        <v>136592.1581964319</v>
      </c>
      <c r="F43" s="188">
        <v>0.11163027052517041</v>
      </c>
      <c r="G43" s="187">
        <v>5.7839689264308686E-2</v>
      </c>
      <c r="H43" s="192">
        <v>0</v>
      </c>
      <c r="I43" s="188">
        <v>0</v>
      </c>
      <c r="J43" s="187">
        <v>0</v>
      </c>
      <c r="K43" s="192">
        <v>0</v>
      </c>
      <c r="L43" s="188">
        <v>0</v>
      </c>
      <c r="M43" s="187">
        <v>0</v>
      </c>
      <c r="N43" s="192">
        <v>0</v>
      </c>
      <c r="O43" s="188">
        <v>0</v>
      </c>
      <c r="P43" s="187">
        <v>0</v>
      </c>
      <c r="Q43" s="192">
        <v>0</v>
      </c>
      <c r="R43" s="188">
        <v>0</v>
      </c>
      <c r="S43" s="187">
        <v>0</v>
      </c>
      <c r="T43" s="192">
        <v>0</v>
      </c>
      <c r="U43" s="188">
        <v>0</v>
      </c>
      <c r="V43" s="187">
        <v>0</v>
      </c>
      <c r="W43" s="192">
        <v>0</v>
      </c>
      <c r="X43" s="188">
        <v>0</v>
      </c>
      <c r="Y43" s="187">
        <v>0</v>
      </c>
      <c r="Z43" s="192">
        <v>0</v>
      </c>
      <c r="AA43" s="188">
        <v>0</v>
      </c>
      <c r="AB43" s="187">
        <v>0</v>
      </c>
      <c r="AC43" s="192">
        <v>0</v>
      </c>
      <c r="AD43" s="188">
        <v>0</v>
      </c>
      <c r="AE43" s="187">
        <v>0</v>
      </c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1"/>
    </row>
    <row r="44" spans="1:78" ht="15" x14ac:dyDescent="0.25">
      <c r="A44" s="193" t="s">
        <v>92</v>
      </c>
      <c r="B44" s="192">
        <v>120850</v>
      </c>
      <c r="C44" s="188">
        <v>0.10023223023969478</v>
      </c>
      <c r="D44" s="187">
        <v>5.0198342644707059E-2</v>
      </c>
      <c r="E44" s="192">
        <v>114434.40081829322</v>
      </c>
      <c r="F44" s="188">
        <v>9.3521789899250224E-2</v>
      </c>
      <c r="G44" s="187">
        <v>4.8457029099422566E-2</v>
      </c>
      <c r="H44" s="192">
        <v>0</v>
      </c>
      <c r="I44" s="188">
        <v>0</v>
      </c>
      <c r="J44" s="187">
        <v>0</v>
      </c>
      <c r="K44" s="192">
        <v>0</v>
      </c>
      <c r="L44" s="188">
        <v>0</v>
      </c>
      <c r="M44" s="187">
        <v>0</v>
      </c>
      <c r="N44" s="192">
        <v>0</v>
      </c>
      <c r="O44" s="188">
        <v>0</v>
      </c>
      <c r="P44" s="187">
        <v>0</v>
      </c>
      <c r="Q44" s="192">
        <v>0</v>
      </c>
      <c r="R44" s="188">
        <v>0</v>
      </c>
      <c r="S44" s="187">
        <v>0</v>
      </c>
      <c r="T44" s="192">
        <v>0</v>
      </c>
      <c r="U44" s="188">
        <v>0</v>
      </c>
      <c r="V44" s="187">
        <v>0</v>
      </c>
      <c r="W44" s="192">
        <v>0</v>
      </c>
      <c r="X44" s="188">
        <v>0</v>
      </c>
      <c r="Y44" s="187">
        <v>0</v>
      </c>
      <c r="Z44" s="192">
        <v>0</v>
      </c>
      <c r="AA44" s="188">
        <v>0</v>
      </c>
      <c r="AB44" s="187">
        <v>0</v>
      </c>
      <c r="AC44" s="192">
        <v>0</v>
      </c>
      <c r="AD44" s="188">
        <v>0</v>
      </c>
      <c r="AE44" s="187">
        <v>0</v>
      </c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1"/>
    </row>
    <row r="45" spans="1:78" ht="15" x14ac:dyDescent="0.25">
      <c r="A45" s="193" t="s">
        <v>91</v>
      </c>
      <c r="B45" s="192">
        <v>131800</v>
      </c>
      <c r="C45" s="188">
        <v>0.1093140913991872</v>
      </c>
      <c r="D45" s="187">
        <v>5.4746723711811253E-2</v>
      </c>
      <c r="E45" s="192">
        <v>124803.09497601197</v>
      </c>
      <c r="F45" s="188">
        <v>0.10199563019214879</v>
      </c>
      <c r="G45" s="187">
        <v>5.2847632894529539E-2</v>
      </c>
      <c r="H45" s="192">
        <v>0</v>
      </c>
      <c r="I45" s="188">
        <v>0</v>
      </c>
      <c r="J45" s="187">
        <v>0</v>
      </c>
      <c r="K45" s="192">
        <v>0</v>
      </c>
      <c r="L45" s="188">
        <v>0</v>
      </c>
      <c r="M45" s="187">
        <v>0</v>
      </c>
      <c r="N45" s="192">
        <v>0</v>
      </c>
      <c r="O45" s="188">
        <v>0</v>
      </c>
      <c r="P45" s="187">
        <v>0</v>
      </c>
      <c r="Q45" s="192">
        <v>0</v>
      </c>
      <c r="R45" s="188">
        <v>0</v>
      </c>
      <c r="S45" s="187">
        <v>0</v>
      </c>
      <c r="T45" s="192">
        <v>0</v>
      </c>
      <c r="U45" s="188">
        <v>0</v>
      </c>
      <c r="V45" s="187">
        <v>0</v>
      </c>
      <c r="W45" s="192">
        <v>0</v>
      </c>
      <c r="X45" s="188">
        <v>0</v>
      </c>
      <c r="Y45" s="187">
        <v>0</v>
      </c>
      <c r="Z45" s="192">
        <v>0</v>
      </c>
      <c r="AA45" s="188">
        <v>0</v>
      </c>
      <c r="AB45" s="187">
        <v>0</v>
      </c>
      <c r="AC45" s="192">
        <v>0</v>
      </c>
      <c r="AD45" s="188">
        <v>0</v>
      </c>
      <c r="AE45" s="187">
        <v>0</v>
      </c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1"/>
      <c r="BP45" s="10"/>
      <c r="BQ45" s="10" t="s">
        <v>157</v>
      </c>
      <c r="BR45" s="10" t="s">
        <v>156</v>
      </c>
      <c r="BS45" s="10" t="s">
        <v>142</v>
      </c>
      <c r="BT45" s="10" t="s">
        <v>155</v>
      </c>
      <c r="BU45" s="10" t="s">
        <v>154</v>
      </c>
      <c r="BV45" s="10" t="s">
        <v>153</v>
      </c>
      <c r="BW45" s="10" t="s">
        <v>139</v>
      </c>
      <c r="BX45" s="10" t="s">
        <v>152</v>
      </c>
      <c r="BY45" s="10" t="s">
        <v>151</v>
      </c>
      <c r="BZ45" s="10" t="s">
        <v>150</v>
      </c>
    </row>
    <row r="46" spans="1:78" ht="15" x14ac:dyDescent="0.25">
      <c r="A46" s="193" t="s">
        <v>89</v>
      </c>
      <c r="B46" s="192">
        <v>120650</v>
      </c>
      <c r="C46" s="188">
        <v>0.10006635149705566</v>
      </c>
      <c r="D46" s="187">
        <v>5.0115267191426616E-2</v>
      </c>
      <c r="E46" s="192">
        <v>114245.01827659973</v>
      </c>
      <c r="F46" s="188">
        <v>9.3367016560567159E-2</v>
      </c>
      <c r="G46" s="187">
        <v>4.8376835422799615E-2</v>
      </c>
      <c r="H46" s="192">
        <v>0</v>
      </c>
      <c r="I46" s="188">
        <v>0</v>
      </c>
      <c r="J46" s="187">
        <v>0</v>
      </c>
      <c r="K46" s="192">
        <v>0</v>
      </c>
      <c r="L46" s="188">
        <v>0</v>
      </c>
      <c r="M46" s="187">
        <v>0</v>
      </c>
      <c r="N46" s="192">
        <v>0</v>
      </c>
      <c r="O46" s="188">
        <v>0</v>
      </c>
      <c r="P46" s="187">
        <v>0</v>
      </c>
      <c r="Q46" s="192">
        <v>0</v>
      </c>
      <c r="R46" s="188">
        <v>0</v>
      </c>
      <c r="S46" s="187">
        <v>0</v>
      </c>
      <c r="T46" s="192">
        <v>0</v>
      </c>
      <c r="U46" s="188">
        <v>0</v>
      </c>
      <c r="V46" s="187">
        <v>0</v>
      </c>
      <c r="W46" s="192">
        <v>0</v>
      </c>
      <c r="X46" s="188">
        <v>0</v>
      </c>
      <c r="Y46" s="187">
        <v>0</v>
      </c>
      <c r="Z46" s="192">
        <v>0</v>
      </c>
      <c r="AA46" s="188">
        <v>0</v>
      </c>
      <c r="AB46" s="187">
        <v>0</v>
      </c>
      <c r="AC46" s="192">
        <v>0</v>
      </c>
      <c r="AD46" s="188">
        <v>0</v>
      </c>
      <c r="AE46" s="187">
        <v>0</v>
      </c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1"/>
      <c r="BP46" s="9" t="s">
        <v>6</v>
      </c>
      <c r="BQ46" s="9">
        <v>1</v>
      </c>
      <c r="BR46" s="9">
        <v>2</v>
      </c>
      <c r="BS46" s="9">
        <v>3</v>
      </c>
      <c r="BT46" s="9">
        <v>4</v>
      </c>
      <c r="BU46" s="9">
        <v>5</v>
      </c>
      <c r="BV46" s="9">
        <v>6</v>
      </c>
      <c r="BW46" s="9">
        <v>7</v>
      </c>
      <c r="BX46" s="9">
        <v>8</v>
      </c>
      <c r="BY46" s="9">
        <v>9</v>
      </c>
      <c r="BZ46" s="9">
        <v>10</v>
      </c>
    </row>
    <row r="47" spans="1:78" ht="15" x14ac:dyDescent="0.25">
      <c r="A47" s="191" t="s">
        <v>83</v>
      </c>
      <c r="B47" s="189">
        <v>60400</v>
      </c>
      <c r="C47" s="188">
        <v>5.0095380277017501E-2</v>
      </c>
      <c r="D47" s="187">
        <v>2.5088786890693472E-2</v>
      </c>
      <c r="E47" s="189">
        <v>66150</v>
      </c>
      <c r="F47" s="188">
        <v>5.4061246946700038E-2</v>
      </c>
      <c r="G47" s="187">
        <v>2.8011091524974278E-2</v>
      </c>
      <c r="H47" s="189">
        <v>0</v>
      </c>
      <c r="I47" s="188">
        <v>0</v>
      </c>
      <c r="J47" s="187">
        <v>0</v>
      </c>
      <c r="K47" s="189">
        <v>0</v>
      </c>
      <c r="L47" s="188">
        <v>0</v>
      </c>
      <c r="M47" s="187">
        <v>0</v>
      </c>
      <c r="N47" s="189">
        <v>0</v>
      </c>
      <c r="O47" s="188">
        <v>0</v>
      </c>
      <c r="P47" s="187">
        <v>0</v>
      </c>
      <c r="Q47" s="189">
        <v>0</v>
      </c>
      <c r="R47" s="188">
        <v>0</v>
      </c>
      <c r="S47" s="187">
        <v>0</v>
      </c>
      <c r="T47" s="189">
        <v>0</v>
      </c>
      <c r="U47" s="188">
        <v>0</v>
      </c>
      <c r="V47" s="187">
        <v>0</v>
      </c>
      <c r="W47" s="189">
        <v>0</v>
      </c>
      <c r="X47" s="188">
        <v>0</v>
      </c>
      <c r="Y47" s="187">
        <v>0</v>
      </c>
      <c r="Z47" s="189">
        <v>0</v>
      </c>
      <c r="AA47" s="188">
        <v>0</v>
      </c>
      <c r="AB47" s="187">
        <v>0</v>
      </c>
      <c r="AC47" s="189">
        <v>0</v>
      </c>
      <c r="AD47" s="188">
        <v>0</v>
      </c>
      <c r="AE47" s="187">
        <v>0</v>
      </c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1"/>
      <c r="BP47" s="9" t="s">
        <v>149</v>
      </c>
      <c r="BQ47" s="186">
        <v>60400</v>
      </c>
      <c r="BR47" s="186">
        <v>66150</v>
      </c>
      <c r="BS47" s="186">
        <v>4300</v>
      </c>
      <c r="BT47" s="186">
        <v>3902.25</v>
      </c>
      <c r="BU47" s="186">
        <v>3902.25</v>
      </c>
      <c r="BV47" s="186">
        <v>4020.5</v>
      </c>
      <c r="BW47" s="186">
        <v>3956</v>
      </c>
      <c r="BX47" s="186">
        <v>3956</v>
      </c>
      <c r="BY47" s="186">
        <v>3848.5</v>
      </c>
      <c r="BZ47" s="186">
        <v>3848.5</v>
      </c>
    </row>
    <row r="48" spans="1:78" ht="15" x14ac:dyDescent="0.25">
      <c r="A48" s="191" t="s">
        <v>81</v>
      </c>
      <c r="B48" s="189">
        <v>60250</v>
      </c>
      <c r="C48" s="188">
        <v>4.997097122003815E-2</v>
      </c>
      <c r="D48" s="187">
        <v>2.502648030073314E-2</v>
      </c>
      <c r="E48" s="189">
        <v>80850</v>
      </c>
      <c r="F48" s="188">
        <v>6.607485737930005E-2</v>
      </c>
      <c r="G48" s="187">
        <v>3.4235778530524119E-2</v>
      </c>
      <c r="H48" s="189">
        <v>0</v>
      </c>
      <c r="I48" s="188">
        <v>0</v>
      </c>
      <c r="J48" s="187">
        <v>0</v>
      </c>
      <c r="K48" s="189">
        <v>0</v>
      </c>
      <c r="L48" s="188">
        <v>0</v>
      </c>
      <c r="M48" s="187">
        <v>0</v>
      </c>
      <c r="N48" s="189">
        <v>0</v>
      </c>
      <c r="O48" s="188">
        <v>0</v>
      </c>
      <c r="P48" s="187">
        <v>0</v>
      </c>
      <c r="Q48" s="189">
        <v>0</v>
      </c>
      <c r="R48" s="188">
        <v>0</v>
      </c>
      <c r="S48" s="187">
        <v>0</v>
      </c>
      <c r="T48" s="189">
        <v>0</v>
      </c>
      <c r="U48" s="188">
        <v>0</v>
      </c>
      <c r="V48" s="187">
        <v>0</v>
      </c>
      <c r="W48" s="189">
        <v>0</v>
      </c>
      <c r="X48" s="188">
        <v>0</v>
      </c>
      <c r="Y48" s="187">
        <v>0</v>
      </c>
      <c r="Z48" s="189">
        <v>0</v>
      </c>
      <c r="AA48" s="188">
        <v>0</v>
      </c>
      <c r="AB48" s="187">
        <v>0</v>
      </c>
      <c r="AC48" s="189">
        <v>0</v>
      </c>
      <c r="AD48" s="188">
        <v>0</v>
      </c>
      <c r="AE48" s="187">
        <v>0</v>
      </c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1"/>
      <c r="BP48" s="9" t="s">
        <v>148</v>
      </c>
      <c r="BQ48" s="186">
        <v>60250</v>
      </c>
      <c r="BR48" s="186">
        <v>80850</v>
      </c>
      <c r="BS48" s="186">
        <v>4300</v>
      </c>
      <c r="BT48" s="186">
        <v>3902.25</v>
      </c>
      <c r="BU48" s="186">
        <v>3902.25</v>
      </c>
      <c r="BV48" s="186">
        <v>4020.5</v>
      </c>
      <c r="BW48" s="186">
        <v>3956</v>
      </c>
      <c r="BX48" s="186">
        <v>3956</v>
      </c>
      <c r="BY48" s="186">
        <v>3848.5</v>
      </c>
      <c r="BZ48" s="186">
        <v>3848.5</v>
      </c>
    </row>
    <row r="49" spans="1:78" ht="15" x14ac:dyDescent="0.25">
      <c r="A49" s="191" t="s">
        <v>79</v>
      </c>
      <c r="B49" s="189">
        <v>60400</v>
      </c>
      <c r="C49" s="188">
        <v>5.0095380277017501E-2</v>
      </c>
      <c r="D49" s="187">
        <v>2.5088786890693472E-2</v>
      </c>
      <c r="E49" s="189">
        <v>63420</v>
      </c>
      <c r="F49" s="188">
        <v>5.1830147866360039E-2</v>
      </c>
      <c r="G49" s="187">
        <v>2.6855078223943594E-2</v>
      </c>
      <c r="H49" s="189">
        <v>0</v>
      </c>
      <c r="I49" s="188">
        <v>0</v>
      </c>
      <c r="J49" s="187">
        <v>0</v>
      </c>
      <c r="K49" s="189">
        <v>0</v>
      </c>
      <c r="L49" s="188">
        <v>0</v>
      </c>
      <c r="M49" s="187">
        <v>0</v>
      </c>
      <c r="N49" s="189">
        <v>0</v>
      </c>
      <c r="O49" s="188">
        <v>0</v>
      </c>
      <c r="P49" s="187">
        <v>0</v>
      </c>
      <c r="Q49" s="189">
        <v>0</v>
      </c>
      <c r="R49" s="188">
        <v>0</v>
      </c>
      <c r="S49" s="187">
        <v>0</v>
      </c>
      <c r="T49" s="189">
        <v>0</v>
      </c>
      <c r="U49" s="188">
        <v>0</v>
      </c>
      <c r="V49" s="187">
        <v>0</v>
      </c>
      <c r="W49" s="189">
        <v>0</v>
      </c>
      <c r="X49" s="188">
        <v>0</v>
      </c>
      <c r="Y49" s="187">
        <v>0</v>
      </c>
      <c r="Z49" s="189">
        <v>0</v>
      </c>
      <c r="AA49" s="188">
        <v>0</v>
      </c>
      <c r="AB49" s="187">
        <v>0</v>
      </c>
      <c r="AC49" s="189">
        <v>0</v>
      </c>
      <c r="AD49" s="188">
        <v>0</v>
      </c>
      <c r="AE49" s="187">
        <v>0</v>
      </c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1"/>
      <c r="BP49" s="9" t="s">
        <v>147</v>
      </c>
      <c r="BQ49" s="186">
        <v>60400</v>
      </c>
      <c r="BR49" s="186">
        <v>63420</v>
      </c>
      <c r="BS49" s="186">
        <v>4300</v>
      </c>
      <c r="BT49" s="186">
        <v>3902.25</v>
      </c>
      <c r="BU49" s="186">
        <v>3902.25</v>
      </c>
      <c r="BV49" s="186">
        <v>4020.5</v>
      </c>
      <c r="BW49" s="186">
        <v>3956</v>
      </c>
      <c r="BX49" s="186">
        <v>3956</v>
      </c>
      <c r="BY49" s="186">
        <v>3848.5</v>
      </c>
      <c r="BZ49" s="186">
        <v>3848.5</v>
      </c>
    </row>
    <row r="50" spans="1:78" ht="15" x14ac:dyDescent="0.25">
      <c r="A50" s="191" t="s">
        <v>77</v>
      </c>
      <c r="B50" s="189">
        <v>61250</v>
      </c>
      <c r="C50" s="188">
        <v>5.0800364933233803E-2</v>
      </c>
      <c r="D50" s="187">
        <v>2.5441857567135351E-2</v>
      </c>
      <c r="E50" s="189">
        <v>81207</v>
      </c>
      <c r="F50" s="188">
        <v>6.6366616489806046E-2</v>
      </c>
      <c r="G50" s="187">
        <v>3.4386949500658903E-2</v>
      </c>
      <c r="H50" s="189">
        <v>0</v>
      </c>
      <c r="I50" s="188">
        <v>0</v>
      </c>
      <c r="J50" s="187">
        <v>0</v>
      </c>
      <c r="K50" s="189">
        <v>0</v>
      </c>
      <c r="L50" s="188">
        <v>0</v>
      </c>
      <c r="M50" s="187">
        <v>0</v>
      </c>
      <c r="N50" s="189">
        <v>0</v>
      </c>
      <c r="O50" s="188">
        <v>0</v>
      </c>
      <c r="P50" s="187">
        <v>0</v>
      </c>
      <c r="Q50" s="189">
        <v>0</v>
      </c>
      <c r="R50" s="188">
        <v>0</v>
      </c>
      <c r="S50" s="187">
        <v>0</v>
      </c>
      <c r="T50" s="189">
        <v>0</v>
      </c>
      <c r="U50" s="188">
        <v>0</v>
      </c>
      <c r="V50" s="187">
        <v>0</v>
      </c>
      <c r="W50" s="189">
        <v>0</v>
      </c>
      <c r="X50" s="188">
        <v>0</v>
      </c>
      <c r="Y50" s="187">
        <v>0</v>
      </c>
      <c r="Z50" s="189">
        <v>0</v>
      </c>
      <c r="AA50" s="188">
        <v>0</v>
      </c>
      <c r="AB50" s="187">
        <v>0</v>
      </c>
      <c r="AC50" s="189">
        <v>0</v>
      </c>
      <c r="AD50" s="188">
        <v>0</v>
      </c>
      <c r="AE50" s="187">
        <v>0</v>
      </c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1"/>
      <c r="BP50" s="9" t="s">
        <v>146</v>
      </c>
      <c r="BQ50" s="186">
        <v>61250</v>
      </c>
      <c r="BR50" s="186">
        <v>81207</v>
      </c>
      <c r="BS50" s="186">
        <v>4300</v>
      </c>
      <c r="BT50" s="186">
        <v>3902.25</v>
      </c>
      <c r="BU50" s="186">
        <v>3902.25</v>
      </c>
      <c r="BV50" s="186">
        <v>4020.5</v>
      </c>
      <c r="BW50" s="186">
        <v>3956</v>
      </c>
      <c r="BX50" s="186">
        <v>3956</v>
      </c>
      <c r="BY50" s="186">
        <v>3848.5</v>
      </c>
      <c r="BZ50" s="186">
        <v>3848.5</v>
      </c>
    </row>
    <row r="51" spans="1:78" ht="15" x14ac:dyDescent="0.25">
      <c r="A51" s="190" t="s">
        <v>75</v>
      </c>
      <c r="B51" s="189">
        <v>60400</v>
      </c>
      <c r="C51" s="188">
        <v>5.0095380277017501E-2</v>
      </c>
      <c r="D51" s="187">
        <v>2.5088786890693472E-2</v>
      </c>
      <c r="E51" s="189">
        <v>76923</v>
      </c>
      <c r="F51" s="188">
        <v>6.2865507163734041E-2</v>
      </c>
      <c r="G51" s="187">
        <v>3.2572897859041522E-2</v>
      </c>
      <c r="H51" s="189">
        <v>0</v>
      </c>
      <c r="I51" s="188">
        <v>0</v>
      </c>
      <c r="J51" s="187">
        <v>0</v>
      </c>
      <c r="K51" s="189">
        <v>0</v>
      </c>
      <c r="L51" s="188">
        <v>0</v>
      </c>
      <c r="M51" s="187">
        <v>0</v>
      </c>
      <c r="N51" s="189">
        <v>0</v>
      </c>
      <c r="O51" s="188">
        <v>0</v>
      </c>
      <c r="P51" s="187">
        <v>0</v>
      </c>
      <c r="Q51" s="189">
        <v>0</v>
      </c>
      <c r="R51" s="188">
        <v>0</v>
      </c>
      <c r="S51" s="187">
        <v>0</v>
      </c>
      <c r="T51" s="189">
        <v>0</v>
      </c>
      <c r="U51" s="188">
        <v>0</v>
      </c>
      <c r="V51" s="187">
        <v>0</v>
      </c>
      <c r="W51" s="189">
        <v>0</v>
      </c>
      <c r="X51" s="188">
        <v>0</v>
      </c>
      <c r="Y51" s="187">
        <v>0</v>
      </c>
      <c r="Z51" s="189">
        <v>0</v>
      </c>
      <c r="AA51" s="188">
        <v>0</v>
      </c>
      <c r="AB51" s="187">
        <v>0</v>
      </c>
      <c r="AC51" s="189">
        <v>0</v>
      </c>
      <c r="AD51" s="188">
        <v>0</v>
      </c>
      <c r="AE51" s="187">
        <v>0</v>
      </c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1"/>
      <c r="BP51" s="9" t="s">
        <v>145</v>
      </c>
      <c r="BQ51" s="186">
        <v>60400</v>
      </c>
      <c r="BR51" s="186">
        <v>76923</v>
      </c>
      <c r="BS51" s="186">
        <v>4300</v>
      </c>
      <c r="BT51" s="186">
        <v>3902.25</v>
      </c>
      <c r="BU51" s="186">
        <v>3902.25</v>
      </c>
      <c r="BV51" s="186">
        <v>4020.5</v>
      </c>
      <c r="BW51" s="186">
        <v>3956</v>
      </c>
      <c r="BX51" s="186">
        <v>3956</v>
      </c>
      <c r="BY51" s="186">
        <v>3848.5</v>
      </c>
      <c r="BZ51" s="186">
        <v>3848.5</v>
      </c>
    </row>
    <row r="52" spans="1:78" ht="15" x14ac:dyDescent="0.25">
      <c r="A52" s="185" t="s">
        <v>73</v>
      </c>
      <c r="B52" s="184">
        <v>1205700</v>
      </c>
      <c r="C52" s="183">
        <v>1</v>
      </c>
      <c r="D52" s="182">
        <v>0.50082037010114444</v>
      </c>
      <c r="E52" s="184">
        <v>1223612.1757461214</v>
      </c>
      <c r="F52" s="183">
        <v>0.99999999999999989</v>
      </c>
      <c r="G52" s="182">
        <v>0.51813624559179927</v>
      </c>
      <c r="H52" s="184">
        <v>0</v>
      </c>
      <c r="I52" s="183">
        <v>0</v>
      </c>
      <c r="J52" s="182">
        <v>0</v>
      </c>
      <c r="K52" s="184">
        <v>0</v>
      </c>
      <c r="L52" s="183">
        <v>0</v>
      </c>
      <c r="M52" s="182">
        <v>0</v>
      </c>
      <c r="N52" s="184">
        <v>0</v>
      </c>
      <c r="O52" s="183">
        <v>0</v>
      </c>
      <c r="P52" s="182">
        <v>0</v>
      </c>
      <c r="Q52" s="184">
        <v>0</v>
      </c>
      <c r="R52" s="183">
        <v>0</v>
      </c>
      <c r="S52" s="182">
        <v>0</v>
      </c>
      <c r="T52" s="184">
        <v>0</v>
      </c>
      <c r="U52" s="183">
        <v>0</v>
      </c>
      <c r="V52" s="182">
        <v>0</v>
      </c>
      <c r="W52" s="184">
        <v>0</v>
      </c>
      <c r="X52" s="183">
        <v>0</v>
      </c>
      <c r="Y52" s="182">
        <v>0</v>
      </c>
      <c r="Z52" s="184">
        <v>0</v>
      </c>
      <c r="AA52" s="183">
        <v>0</v>
      </c>
      <c r="AB52" s="182">
        <v>0</v>
      </c>
      <c r="AC52" s="184">
        <v>0</v>
      </c>
      <c r="AD52" s="183">
        <v>0</v>
      </c>
      <c r="AE52" s="182">
        <v>0</v>
      </c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1"/>
      <c r="BP52" s="10"/>
      <c r="BQ52" s="10" t="s">
        <v>144</v>
      </c>
      <c r="BR52" s="10" t="s">
        <v>143</v>
      </c>
      <c r="BS52" s="10" t="s">
        <v>142</v>
      </c>
      <c r="BT52" s="10" t="s">
        <v>141</v>
      </c>
      <c r="BU52" s="10" t="s">
        <v>140</v>
      </c>
      <c r="BV52" s="10" t="s">
        <v>139</v>
      </c>
      <c r="BW52" s="10" t="s">
        <v>138</v>
      </c>
      <c r="BX52" s="10" t="s">
        <v>137</v>
      </c>
      <c r="BY52" s="10" t="s">
        <v>136</v>
      </c>
      <c r="BZ52" s="10" t="s">
        <v>135</v>
      </c>
    </row>
    <row r="53" spans="1:78" ht="15.75" thickBot="1" x14ac:dyDescent="0.3">
      <c r="A53" s="181" t="s">
        <v>134</v>
      </c>
      <c r="B53" s="180">
        <v>2407450</v>
      </c>
      <c r="C53" s="179"/>
      <c r="D53" s="178">
        <v>1</v>
      </c>
      <c r="E53" s="180">
        <v>2361564.523146898</v>
      </c>
      <c r="F53" s="179"/>
      <c r="G53" s="178">
        <v>1</v>
      </c>
      <c r="H53" s="180">
        <v>0</v>
      </c>
      <c r="I53" s="179"/>
      <c r="J53" s="178">
        <v>0</v>
      </c>
      <c r="K53" s="180">
        <v>0</v>
      </c>
      <c r="L53" s="179"/>
      <c r="M53" s="178">
        <v>0</v>
      </c>
      <c r="N53" s="180">
        <v>0</v>
      </c>
      <c r="O53" s="179"/>
      <c r="P53" s="178">
        <v>0</v>
      </c>
      <c r="Q53" s="180">
        <v>0</v>
      </c>
      <c r="R53" s="179"/>
      <c r="S53" s="178">
        <v>0</v>
      </c>
      <c r="T53" s="180">
        <v>0</v>
      </c>
      <c r="U53" s="179"/>
      <c r="V53" s="178">
        <v>0</v>
      </c>
      <c r="W53" s="180">
        <v>0</v>
      </c>
      <c r="X53" s="179"/>
      <c r="Y53" s="178">
        <v>0</v>
      </c>
      <c r="Z53" s="180">
        <v>0</v>
      </c>
      <c r="AA53" s="179"/>
      <c r="AB53" s="178">
        <v>0</v>
      </c>
      <c r="AC53" s="180">
        <v>0</v>
      </c>
      <c r="AD53" s="179"/>
      <c r="AE53" s="178">
        <v>0</v>
      </c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1"/>
      <c r="BP53" s="9" t="s">
        <v>133</v>
      </c>
      <c r="BQ53" s="175">
        <v>96000</v>
      </c>
      <c r="BR53" s="175">
        <v>96000</v>
      </c>
      <c r="BS53" s="175">
        <v>96000</v>
      </c>
      <c r="BT53" s="175">
        <v>96000</v>
      </c>
      <c r="BU53" s="175">
        <v>96000</v>
      </c>
      <c r="BV53" s="175">
        <v>96000</v>
      </c>
      <c r="BW53" s="175">
        <v>96000</v>
      </c>
      <c r="BX53" s="175">
        <v>96000</v>
      </c>
      <c r="BY53" s="175">
        <v>96000</v>
      </c>
      <c r="BZ53" s="175">
        <v>96000</v>
      </c>
    </row>
    <row r="54" spans="1:78" ht="15" x14ac:dyDescent="0.25">
      <c r="A54" s="4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1"/>
      <c r="BP54" s="9" t="s">
        <v>132</v>
      </c>
      <c r="BQ54" s="175">
        <v>96000</v>
      </c>
      <c r="BR54" s="175">
        <v>96000</v>
      </c>
      <c r="BS54" s="175">
        <v>96000</v>
      </c>
      <c r="BT54" s="175">
        <v>96000</v>
      </c>
      <c r="BU54" s="175">
        <v>96000</v>
      </c>
      <c r="BV54" s="175">
        <v>96000</v>
      </c>
      <c r="BW54" s="175">
        <v>96000</v>
      </c>
      <c r="BX54" s="175">
        <v>96000</v>
      </c>
      <c r="BY54" s="175">
        <v>96000</v>
      </c>
      <c r="BZ54" s="175">
        <v>96000</v>
      </c>
    </row>
    <row r="55" spans="1:78" ht="24" customHeight="1" x14ac:dyDescent="0.25">
      <c r="A55" s="101" t="s">
        <v>105</v>
      </c>
      <c r="B55" s="3">
        <v>1</v>
      </c>
      <c r="C55" s="3"/>
      <c r="D55" s="3"/>
      <c r="E55" s="3">
        <v>1</v>
      </c>
      <c r="F55" s="3"/>
      <c r="G55" s="3"/>
      <c r="H55" s="3">
        <v>0</v>
      </c>
      <c r="I55" s="3"/>
      <c r="J55" s="3"/>
      <c r="K55" s="3">
        <v>0</v>
      </c>
      <c r="L55" s="3"/>
      <c r="M55" s="3"/>
      <c r="N55" s="3">
        <v>0</v>
      </c>
      <c r="O55" s="3"/>
      <c r="P55" s="3"/>
      <c r="Q55" s="3">
        <v>0</v>
      </c>
      <c r="R55" s="3"/>
      <c r="S55" s="3"/>
      <c r="T55" s="3">
        <v>0</v>
      </c>
      <c r="U55" s="3"/>
      <c r="V55" s="3"/>
      <c r="W55" s="3">
        <v>0</v>
      </c>
      <c r="X55" s="3"/>
      <c r="Y55" s="3"/>
      <c r="Z55" s="3">
        <v>0</v>
      </c>
      <c r="AA55" s="3"/>
      <c r="AB55" s="3"/>
      <c r="AC55" s="3">
        <v>0</v>
      </c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1"/>
      <c r="BP55" s="9" t="s">
        <v>131</v>
      </c>
      <c r="BQ55" s="175">
        <v>96000</v>
      </c>
      <c r="BR55" s="175">
        <v>96000</v>
      </c>
      <c r="BS55" s="175">
        <v>96000</v>
      </c>
      <c r="BT55" s="175">
        <v>96000</v>
      </c>
      <c r="BU55" s="175">
        <v>96000</v>
      </c>
      <c r="BV55" s="175">
        <v>96000</v>
      </c>
      <c r="BW55" s="175">
        <v>96000</v>
      </c>
      <c r="BX55" s="175">
        <v>96000</v>
      </c>
      <c r="BY55" s="175">
        <v>96000</v>
      </c>
      <c r="BZ55" s="175">
        <v>96000</v>
      </c>
    </row>
    <row r="56" spans="1:78" ht="15" x14ac:dyDescent="0.25">
      <c r="A56" s="177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1"/>
      <c r="BP56" s="9" t="s">
        <v>130</v>
      </c>
      <c r="BQ56" s="175">
        <v>96000</v>
      </c>
      <c r="BR56" s="175">
        <v>96000</v>
      </c>
      <c r="BS56" s="175">
        <v>192000</v>
      </c>
      <c r="BT56" s="175">
        <v>192000</v>
      </c>
      <c r="BU56" s="175">
        <v>192000</v>
      </c>
      <c r="BV56" s="175">
        <v>192000</v>
      </c>
      <c r="BW56" s="175">
        <v>192000</v>
      </c>
      <c r="BX56" s="175">
        <v>192000</v>
      </c>
      <c r="BY56" s="175">
        <v>192000</v>
      </c>
      <c r="BZ56" s="175">
        <v>192000</v>
      </c>
    </row>
    <row r="57" spans="1:78" ht="15" x14ac:dyDescent="0.25">
      <c r="A57" s="4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1"/>
      <c r="BP57" s="9" t="s">
        <v>129</v>
      </c>
      <c r="BQ57" s="175">
        <v>96000</v>
      </c>
      <c r="BR57" s="175">
        <v>96000</v>
      </c>
      <c r="BS57" s="175">
        <v>96000</v>
      </c>
      <c r="BT57" s="175">
        <v>96000</v>
      </c>
      <c r="BU57" s="175">
        <v>96000</v>
      </c>
      <c r="BV57" s="175">
        <v>96000</v>
      </c>
      <c r="BW57" s="175">
        <v>96000</v>
      </c>
      <c r="BX57" s="175">
        <v>96000</v>
      </c>
      <c r="BY57" s="175">
        <v>96000</v>
      </c>
      <c r="BZ57" s="175">
        <v>96000</v>
      </c>
    </row>
    <row r="58" spans="1:78" ht="15" x14ac:dyDescent="0.25">
      <c r="A58" s="4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1"/>
      <c r="BP58" s="9" t="s">
        <v>6</v>
      </c>
      <c r="BQ58" s="9">
        <v>1</v>
      </c>
      <c r="BR58" s="9">
        <v>2</v>
      </c>
      <c r="BS58" s="9">
        <v>3</v>
      </c>
      <c r="BT58" s="9">
        <v>4</v>
      </c>
      <c r="BU58" s="9">
        <v>5</v>
      </c>
      <c r="BV58" s="9">
        <v>6</v>
      </c>
      <c r="BW58" s="9">
        <v>7</v>
      </c>
      <c r="BX58" s="9">
        <v>8</v>
      </c>
      <c r="BY58" s="9">
        <v>9</v>
      </c>
      <c r="BZ58" s="9">
        <v>10</v>
      </c>
    </row>
    <row r="59" spans="1:78" ht="15" x14ac:dyDescent="0.25">
      <c r="A59" s="4"/>
      <c r="B59" s="3"/>
      <c r="C59" s="8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1"/>
      <c r="BP59" s="176" t="s">
        <v>128</v>
      </c>
      <c r="BQ59" s="175">
        <f t="shared" ref="BQ59:BZ59" si="0">IF((BQ47&lt;=BQ53),(BQ47),(BQ53))</f>
        <v>60400</v>
      </c>
      <c r="BR59" s="175">
        <f t="shared" si="0"/>
        <v>66150</v>
      </c>
      <c r="BS59" s="175">
        <f t="shared" si="0"/>
        <v>4300</v>
      </c>
      <c r="BT59" s="175">
        <f t="shared" si="0"/>
        <v>3902.25</v>
      </c>
      <c r="BU59" s="175">
        <f t="shared" si="0"/>
        <v>3902.25</v>
      </c>
      <c r="BV59" s="175">
        <f t="shared" si="0"/>
        <v>4020.5</v>
      </c>
      <c r="BW59" s="175">
        <f t="shared" si="0"/>
        <v>3956</v>
      </c>
      <c r="BX59" s="175">
        <f t="shared" si="0"/>
        <v>3956</v>
      </c>
      <c r="BY59" s="175">
        <f t="shared" si="0"/>
        <v>3848.5</v>
      </c>
      <c r="BZ59" s="175">
        <f t="shared" si="0"/>
        <v>3848.5</v>
      </c>
    </row>
    <row r="60" spans="1:78" ht="15" x14ac:dyDescent="0.25">
      <c r="A60" s="4"/>
      <c r="B60" s="3"/>
      <c r="C60" s="8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1"/>
      <c r="BP60" s="176" t="s">
        <v>127</v>
      </c>
      <c r="BQ60" s="175">
        <f t="shared" ref="BQ60:BZ60" si="1">IF((BQ48&lt;=BQ54),(BQ48),(BQ54))</f>
        <v>60250</v>
      </c>
      <c r="BR60" s="175">
        <f t="shared" si="1"/>
        <v>80850</v>
      </c>
      <c r="BS60" s="175">
        <f t="shared" si="1"/>
        <v>4300</v>
      </c>
      <c r="BT60" s="175">
        <f t="shared" si="1"/>
        <v>3902.25</v>
      </c>
      <c r="BU60" s="175">
        <f t="shared" si="1"/>
        <v>3902.25</v>
      </c>
      <c r="BV60" s="175">
        <f t="shared" si="1"/>
        <v>4020.5</v>
      </c>
      <c r="BW60" s="175">
        <f t="shared" si="1"/>
        <v>3956</v>
      </c>
      <c r="BX60" s="175">
        <f t="shared" si="1"/>
        <v>3956</v>
      </c>
      <c r="BY60" s="175">
        <f t="shared" si="1"/>
        <v>3848.5</v>
      </c>
      <c r="BZ60" s="175">
        <f t="shared" si="1"/>
        <v>3848.5</v>
      </c>
    </row>
    <row r="61" spans="1:78" ht="15" x14ac:dyDescent="0.25">
      <c r="A61" s="4"/>
      <c r="B61" s="3"/>
      <c r="C61" s="8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1"/>
      <c r="BP61" s="176" t="s">
        <v>126</v>
      </c>
      <c r="BQ61" s="175">
        <f t="shared" ref="BQ61:BZ61" si="2">IF((BQ49&lt;=BQ55),(BQ49),(BQ55))</f>
        <v>60400</v>
      </c>
      <c r="BR61" s="175">
        <f t="shared" si="2"/>
        <v>63420</v>
      </c>
      <c r="BS61" s="175">
        <f t="shared" si="2"/>
        <v>4300</v>
      </c>
      <c r="BT61" s="175">
        <f t="shared" si="2"/>
        <v>3902.25</v>
      </c>
      <c r="BU61" s="175">
        <f t="shared" si="2"/>
        <v>3902.25</v>
      </c>
      <c r="BV61" s="175">
        <f t="shared" si="2"/>
        <v>4020.5</v>
      </c>
      <c r="BW61" s="175">
        <f t="shared" si="2"/>
        <v>3956</v>
      </c>
      <c r="BX61" s="175">
        <f t="shared" si="2"/>
        <v>3956</v>
      </c>
      <c r="BY61" s="175">
        <f t="shared" si="2"/>
        <v>3848.5</v>
      </c>
      <c r="BZ61" s="175">
        <f t="shared" si="2"/>
        <v>3848.5</v>
      </c>
    </row>
    <row r="62" spans="1:78" ht="15" x14ac:dyDescent="0.25">
      <c r="A62" s="4"/>
      <c r="B62" s="3"/>
      <c r="C62" s="8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1"/>
      <c r="BP62" s="176" t="s">
        <v>125</v>
      </c>
      <c r="BQ62" s="175">
        <f t="shared" ref="BQ62:BZ62" si="3">IF((BQ50&lt;=BQ56),(BQ50),(BQ56))</f>
        <v>61250</v>
      </c>
      <c r="BR62" s="175">
        <f t="shared" si="3"/>
        <v>81207</v>
      </c>
      <c r="BS62" s="175">
        <f t="shared" si="3"/>
        <v>4300</v>
      </c>
      <c r="BT62" s="175">
        <f t="shared" si="3"/>
        <v>3902.25</v>
      </c>
      <c r="BU62" s="175">
        <f t="shared" si="3"/>
        <v>3902.25</v>
      </c>
      <c r="BV62" s="175">
        <f t="shared" si="3"/>
        <v>4020.5</v>
      </c>
      <c r="BW62" s="175">
        <f t="shared" si="3"/>
        <v>3956</v>
      </c>
      <c r="BX62" s="175">
        <f t="shared" si="3"/>
        <v>3956</v>
      </c>
      <c r="BY62" s="175">
        <f t="shared" si="3"/>
        <v>3848.5</v>
      </c>
      <c r="BZ62" s="175">
        <f t="shared" si="3"/>
        <v>3848.5</v>
      </c>
    </row>
    <row r="63" spans="1:78" ht="15" x14ac:dyDescent="0.25">
      <c r="A63" s="4"/>
      <c r="B63" s="3"/>
      <c r="C63" s="8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1"/>
      <c r="BP63" s="176" t="s">
        <v>124</v>
      </c>
      <c r="BQ63" s="175">
        <f t="shared" ref="BQ63:BZ63" si="4">IF((BQ51&lt;=BQ57),(BQ51),(BQ57))</f>
        <v>60400</v>
      </c>
      <c r="BR63" s="175">
        <f t="shared" si="4"/>
        <v>76923</v>
      </c>
      <c r="BS63" s="175">
        <f t="shared" si="4"/>
        <v>4300</v>
      </c>
      <c r="BT63" s="175">
        <f t="shared" si="4"/>
        <v>3902.25</v>
      </c>
      <c r="BU63" s="175">
        <f t="shared" si="4"/>
        <v>3902.25</v>
      </c>
      <c r="BV63" s="175">
        <f t="shared" si="4"/>
        <v>4020.5</v>
      </c>
      <c r="BW63" s="175">
        <f t="shared" si="4"/>
        <v>3956</v>
      </c>
      <c r="BX63" s="175">
        <f t="shared" si="4"/>
        <v>3956</v>
      </c>
      <c r="BY63" s="175">
        <f t="shared" si="4"/>
        <v>3848.5</v>
      </c>
      <c r="BZ63" s="175">
        <f t="shared" si="4"/>
        <v>3848.5</v>
      </c>
    </row>
    <row r="64" spans="1:78" ht="15" x14ac:dyDescent="0.25">
      <c r="A64" s="63"/>
      <c r="B64" s="61"/>
      <c r="C64" s="61"/>
      <c r="D64" s="61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1"/>
      <c r="BP64" s="10"/>
      <c r="BQ64" s="174"/>
      <c r="BR64" s="174"/>
      <c r="BS64" s="174"/>
      <c r="BT64" s="174"/>
      <c r="BU64" s="174"/>
      <c r="BV64" s="174"/>
      <c r="BW64" s="174"/>
      <c r="BX64" s="174"/>
      <c r="BY64" s="174"/>
      <c r="BZ64" s="174"/>
    </row>
    <row r="65" spans="1:54" ht="15" x14ac:dyDescent="0.25">
      <c r="A65" s="173"/>
      <c r="B65" s="8"/>
      <c r="C65" s="8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1"/>
    </row>
    <row r="66" spans="1:54" ht="15" x14ac:dyDescent="0.25">
      <c r="A66" s="63"/>
      <c r="B66" s="61"/>
      <c r="C66" s="61"/>
      <c r="D66" s="61"/>
      <c r="E66" s="61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1"/>
    </row>
    <row r="67" spans="1:54" ht="15" x14ac:dyDescent="0.25">
      <c r="A67" s="63"/>
      <c r="B67" s="61"/>
      <c r="C67" s="61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1"/>
    </row>
    <row r="68" spans="1:54" ht="15.75" thickBot="1" x14ac:dyDescent="0.3">
      <c r="A68" s="63"/>
      <c r="B68" s="172"/>
      <c r="C68" s="61"/>
      <c r="D68" s="61"/>
      <c r="E68" s="61"/>
      <c r="F68" s="61"/>
      <c r="G68" s="61"/>
      <c r="H68" s="61"/>
      <c r="I68" s="61"/>
      <c r="J68" s="61"/>
      <c r="K68" s="61"/>
      <c r="L68" s="61"/>
      <c r="M68" s="61"/>
      <c r="N68" s="61"/>
      <c r="O68" s="61"/>
      <c r="P68" s="61"/>
      <c r="Q68" s="61"/>
      <c r="R68" s="61"/>
      <c r="S68" s="61"/>
      <c r="T68" s="61"/>
      <c r="U68" s="61"/>
      <c r="V68" s="61"/>
      <c r="W68" s="61"/>
      <c r="X68" s="61"/>
      <c r="Y68" s="61"/>
      <c r="Z68" s="61"/>
      <c r="AA68" s="61"/>
      <c r="AB68" s="61"/>
      <c r="AC68" s="61"/>
      <c r="AD68" s="61"/>
      <c r="AE68" s="61"/>
      <c r="AF68" s="61"/>
      <c r="AG68" s="61"/>
      <c r="AH68" s="61"/>
      <c r="AI68" s="61"/>
      <c r="AJ68" s="61"/>
      <c r="AK68" s="61"/>
      <c r="AL68" s="61"/>
      <c r="AM68" s="61"/>
      <c r="AN68" s="61"/>
      <c r="AO68" s="61"/>
      <c r="AP68" s="61"/>
      <c r="AQ68" s="61"/>
      <c r="AR68" s="61"/>
      <c r="AS68" s="61"/>
      <c r="AT68" s="61"/>
      <c r="AU68" s="61"/>
      <c r="AV68" s="61"/>
      <c r="AW68" s="61"/>
      <c r="AX68" s="61"/>
      <c r="AY68" s="61"/>
      <c r="AZ68" s="61"/>
      <c r="BA68" s="3"/>
      <c r="BB68" s="1"/>
    </row>
    <row r="69" spans="1:54" ht="21" x14ac:dyDescent="0.25">
      <c r="A69" s="150" t="s">
        <v>123</v>
      </c>
      <c r="B69" s="171"/>
      <c r="C69" s="171"/>
      <c r="D69" s="171"/>
      <c r="E69" s="61"/>
      <c r="F69" s="61"/>
      <c r="G69" s="61"/>
      <c r="H69" s="61"/>
      <c r="I69" s="61"/>
      <c r="J69" s="61"/>
      <c r="K69" s="61"/>
      <c r="L69" s="61"/>
      <c r="M69" s="61"/>
      <c r="N69" s="61"/>
      <c r="O69" s="61"/>
      <c r="P69" s="61"/>
      <c r="Q69" s="61"/>
      <c r="R69" s="61"/>
      <c r="S69" s="61"/>
      <c r="T69" s="61"/>
      <c r="U69" s="61"/>
      <c r="V69" s="61"/>
      <c r="W69" s="61"/>
      <c r="X69" s="61"/>
      <c r="Y69" s="61"/>
      <c r="Z69" s="61"/>
      <c r="AA69" s="61"/>
      <c r="AB69" s="61"/>
      <c r="AC69" s="61"/>
      <c r="AD69" s="61"/>
      <c r="AE69" s="61"/>
      <c r="AF69" s="61"/>
      <c r="AG69" s="61"/>
      <c r="AH69" s="61"/>
      <c r="AI69" s="61"/>
      <c r="AJ69" s="61"/>
      <c r="AK69" s="61"/>
      <c r="AL69" s="61"/>
      <c r="AM69" s="61"/>
      <c r="AN69" s="61"/>
      <c r="AO69" s="61"/>
      <c r="AP69" s="61"/>
      <c r="AQ69" s="61"/>
      <c r="AR69" s="61"/>
      <c r="AS69" s="61"/>
      <c r="AT69" s="61"/>
      <c r="AU69" s="61"/>
      <c r="AV69" s="61"/>
      <c r="AW69" s="61"/>
      <c r="AX69" s="61"/>
      <c r="AY69" s="61"/>
      <c r="AZ69" s="61"/>
      <c r="BA69" s="3"/>
      <c r="BB69" s="1"/>
    </row>
    <row r="70" spans="1:54" ht="15.75" thickBot="1" x14ac:dyDescent="0.3">
      <c r="A70" s="92"/>
      <c r="B70" s="103"/>
      <c r="C70" s="103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3"/>
      <c r="Z70" s="103"/>
      <c r="AA70" s="103"/>
      <c r="AB70" s="103"/>
      <c r="AC70" s="103"/>
      <c r="AD70" s="103"/>
      <c r="AE70" s="103"/>
      <c r="AF70" s="103"/>
      <c r="AG70" s="103"/>
      <c r="AH70" s="103"/>
      <c r="AI70" s="103"/>
      <c r="AJ70" s="103"/>
      <c r="AK70" s="103"/>
      <c r="AL70" s="103"/>
      <c r="AM70" s="103"/>
      <c r="AN70" s="103"/>
      <c r="AO70" s="103"/>
      <c r="AP70" s="103"/>
      <c r="AQ70" s="103"/>
      <c r="AR70" s="103"/>
      <c r="AS70" s="103"/>
      <c r="AT70" s="103"/>
      <c r="AU70" s="103"/>
      <c r="AV70" s="103"/>
      <c r="AW70" s="103"/>
      <c r="AX70" s="103"/>
      <c r="AY70" s="103"/>
      <c r="AZ70" s="61"/>
      <c r="BA70" s="3"/>
      <c r="BB70" s="1"/>
    </row>
    <row r="71" spans="1:54" ht="15.75" thickBot="1" x14ac:dyDescent="0.3">
      <c r="A71" s="166"/>
      <c r="B71" s="146" t="s">
        <v>69</v>
      </c>
      <c r="C71" s="147"/>
      <c r="D71" s="148"/>
      <c r="E71" s="104"/>
      <c r="F71" s="104"/>
      <c r="G71" s="146" t="s">
        <v>64</v>
      </c>
      <c r="H71" s="147"/>
      <c r="I71" s="148"/>
      <c r="J71" s="104"/>
      <c r="K71" s="104"/>
      <c r="L71" s="146" t="s">
        <v>51</v>
      </c>
      <c r="M71" s="147"/>
      <c r="N71" s="148"/>
      <c r="O71" s="104"/>
      <c r="P71" s="104"/>
      <c r="Q71" s="146" t="s">
        <v>49</v>
      </c>
      <c r="R71" s="147"/>
      <c r="S71" s="148"/>
      <c r="T71" s="104"/>
      <c r="U71" s="104"/>
      <c r="V71" s="170" t="s">
        <v>47</v>
      </c>
      <c r="W71" s="169"/>
      <c r="X71" s="168"/>
      <c r="Y71" s="104"/>
      <c r="Z71" s="104"/>
      <c r="AA71" s="146" t="s">
        <v>45</v>
      </c>
      <c r="AB71" s="147"/>
      <c r="AC71" s="148"/>
      <c r="AD71" s="104"/>
      <c r="AE71" s="104"/>
      <c r="AF71" s="146" t="s">
        <v>43</v>
      </c>
      <c r="AG71" s="147"/>
      <c r="AH71" s="148"/>
      <c r="AI71" s="104"/>
      <c r="AJ71" s="104"/>
      <c r="AK71" s="146" t="s">
        <v>41</v>
      </c>
      <c r="AL71" s="147"/>
      <c r="AM71" s="148"/>
      <c r="AN71" s="104"/>
      <c r="AO71" s="104"/>
      <c r="AP71" s="146" t="s">
        <v>39</v>
      </c>
      <c r="AQ71" s="147"/>
      <c r="AR71" s="148"/>
      <c r="AS71" s="104"/>
      <c r="AT71" s="104"/>
      <c r="AU71" s="146" t="s">
        <v>37</v>
      </c>
      <c r="AV71" s="147"/>
      <c r="AW71" s="167"/>
      <c r="AX71" s="104"/>
      <c r="AY71" s="104"/>
      <c r="AZ71" s="61"/>
      <c r="BA71" s="3"/>
      <c r="BB71" s="1"/>
    </row>
    <row r="72" spans="1:54" ht="15.75" thickBot="1" x14ac:dyDescent="0.3">
      <c r="A72" s="166"/>
      <c r="B72" s="163" t="s">
        <v>122</v>
      </c>
      <c r="C72" s="161" t="s">
        <v>86</v>
      </c>
      <c r="D72" s="162" t="s">
        <v>121</v>
      </c>
      <c r="E72" s="161" t="s">
        <v>120</v>
      </c>
      <c r="F72" s="162" t="s">
        <v>119</v>
      </c>
      <c r="G72" s="163" t="s">
        <v>122</v>
      </c>
      <c r="H72" s="161" t="s">
        <v>86</v>
      </c>
      <c r="I72" s="162" t="s">
        <v>121</v>
      </c>
      <c r="J72" s="161" t="s">
        <v>120</v>
      </c>
      <c r="K72" s="162" t="s">
        <v>119</v>
      </c>
      <c r="L72" s="163" t="s">
        <v>122</v>
      </c>
      <c r="M72" s="161" t="s">
        <v>86</v>
      </c>
      <c r="N72" s="165" t="s">
        <v>121</v>
      </c>
      <c r="O72" s="164" t="s">
        <v>120</v>
      </c>
      <c r="P72" s="162" t="s">
        <v>119</v>
      </c>
      <c r="Q72" s="163" t="s">
        <v>122</v>
      </c>
      <c r="R72" s="161" t="s">
        <v>86</v>
      </c>
      <c r="S72" s="162" t="s">
        <v>121</v>
      </c>
      <c r="T72" s="161" t="s">
        <v>120</v>
      </c>
      <c r="U72" s="162" t="s">
        <v>119</v>
      </c>
      <c r="V72" s="163" t="s">
        <v>122</v>
      </c>
      <c r="W72" s="161" t="s">
        <v>86</v>
      </c>
      <c r="X72" s="162" t="s">
        <v>121</v>
      </c>
      <c r="Y72" s="161" t="s">
        <v>120</v>
      </c>
      <c r="Z72" s="162" t="s">
        <v>119</v>
      </c>
      <c r="AA72" s="163" t="s">
        <v>122</v>
      </c>
      <c r="AB72" s="161" t="s">
        <v>86</v>
      </c>
      <c r="AC72" s="162" t="s">
        <v>121</v>
      </c>
      <c r="AD72" s="161" t="s">
        <v>120</v>
      </c>
      <c r="AE72" s="162" t="s">
        <v>119</v>
      </c>
      <c r="AF72" s="163" t="s">
        <v>122</v>
      </c>
      <c r="AG72" s="161" t="s">
        <v>86</v>
      </c>
      <c r="AH72" s="162" t="s">
        <v>121</v>
      </c>
      <c r="AI72" s="161" t="s">
        <v>120</v>
      </c>
      <c r="AJ72" s="162" t="s">
        <v>119</v>
      </c>
      <c r="AK72" s="163" t="s">
        <v>122</v>
      </c>
      <c r="AL72" s="161" t="s">
        <v>86</v>
      </c>
      <c r="AM72" s="162" t="s">
        <v>121</v>
      </c>
      <c r="AN72" s="161" t="s">
        <v>120</v>
      </c>
      <c r="AO72" s="162" t="s">
        <v>119</v>
      </c>
      <c r="AP72" s="163" t="s">
        <v>122</v>
      </c>
      <c r="AQ72" s="161" t="s">
        <v>86</v>
      </c>
      <c r="AR72" s="162" t="s">
        <v>121</v>
      </c>
      <c r="AS72" s="161" t="s">
        <v>120</v>
      </c>
      <c r="AT72" s="162" t="s">
        <v>119</v>
      </c>
      <c r="AU72" s="163" t="s">
        <v>122</v>
      </c>
      <c r="AV72" s="161" t="s">
        <v>86</v>
      </c>
      <c r="AW72" s="162" t="s">
        <v>121</v>
      </c>
      <c r="AX72" s="161" t="s">
        <v>120</v>
      </c>
      <c r="AY72" s="161" t="s">
        <v>119</v>
      </c>
      <c r="AZ72" s="61"/>
      <c r="BA72" s="3"/>
      <c r="BB72" s="1"/>
    </row>
    <row r="73" spans="1:54" ht="15" x14ac:dyDescent="0.25">
      <c r="A73" s="132" t="s">
        <v>111</v>
      </c>
      <c r="B73" s="125">
        <v>60400</v>
      </c>
      <c r="C73" s="124">
        <v>60400</v>
      </c>
      <c r="D73" s="159">
        <v>0</v>
      </c>
      <c r="E73" s="152">
        <v>5.0095380277017501E-2</v>
      </c>
      <c r="F73" s="155">
        <v>5.0095380277017501E-2</v>
      </c>
      <c r="G73" s="125">
        <v>66150</v>
      </c>
      <c r="H73" s="124">
        <v>66150</v>
      </c>
      <c r="I73" s="159">
        <v>0</v>
      </c>
      <c r="J73" s="152">
        <v>5.3664420627487275E-2</v>
      </c>
      <c r="K73" s="155">
        <v>5.4061246946700038E-2</v>
      </c>
      <c r="L73" s="125">
        <v>0</v>
      </c>
      <c r="M73" s="124">
        <v>0</v>
      </c>
      <c r="N73" s="160">
        <v>0</v>
      </c>
      <c r="O73" s="157">
        <v>0</v>
      </c>
      <c r="P73" s="155">
        <v>0</v>
      </c>
      <c r="Q73" s="125">
        <v>0</v>
      </c>
      <c r="R73" s="124">
        <v>0</v>
      </c>
      <c r="S73" s="159">
        <v>0</v>
      </c>
      <c r="T73" s="152">
        <v>0</v>
      </c>
      <c r="U73" s="155">
        <v>0</v>
      </c>
      <c r="V73" s="125">
        <v>0</v>
      </c>
      <c r="W73" s="124">
        <v>0</v>
      </c>
      <c r="X73" s="159">
        <v>0</v>
      </c>
      <c r="Y73" s="152">
        <v>0</v>
      </c>
      <c r="Z73" s="155">
        <v>0</v>
      </c>
      <c r="AA73" s="125">
        <v>0</v>
      </c>
      <c r="AB73" s="124">
        <v>0</v>
      </c>
      <c r="AC73" s="159">
        <v>0</v>
      </c>
      <c r="AD73" s="152">
        <v>0</v>
      </c>
      <c r="AE73" s="155">
        <v>0</v>
      </c>
      <c r="AF73" s="125">
        <v>0</v>
      </c>
      <c r="AG73" s="124">
        <v>0</v>
      </c>
      <c r="AH73" s="159">
        <v>0</v>
      </c>
      <c r="AI73" s="152">
        <v>0</v>
      </c>
      <c r="AJ73" s="155">
        <v>0</v>
      </c>
      <c r="AK73" s="125">
        <v>0</v>
      </c>
      <c r="AL73" s="124">
        <v>0</v>
      </c>
      <c r="AM73" s="159">
        <v>0</v>
      </c>
      <c r="AN73" s="152">
        <v>0</v>
      </c>
      <c r="AO73" s="155">
        <v>0</v>
      </c>
      <c r="AP73" s="125">
        <v>0</v>
      </c>
      <c r="AQ73" s="124">
        <v>0</v>
      </c>
      <c r="AR73" s="159">
        <v>0</v>
      </c>
      <c r="AS73" s="152">
        <v>0</v>
      </c>
      <c r="AT73" s="155">
        <v>0</v>
      </c>
      <c r="AU73" s="125">
        <v>0</v>
      </c>
      <c r="AV73" s="124">
        <v>0</v>
      </c>
      <c r="AW73" s="159">
        <v>0</v>
      </c>
      <c r="AX73" s="152">
        <v>0</v>
      </c>
      <c r="AY73" s="151">
        <v>0</v>
      </c>
      <c r="AZ73" s="61"/>
      <c r="BA73" s="3"/>
      <c r="BB73" s="1"/>
    </row>
    <row r="74" spans="1:54" ht="15" x14ac:dyDescent="0.25">
      <c r="A74" s="131" t="s">
        <v>110</v>
      </c>
      <c r="B74" s="125">
        <v>60250</v>
      </c>
      <c r="C74" s="124">
        <v>60250</v>
      </c>
      <c r="D74" s="159">
        <v>0</v>
      </c>
      <c r="E74" s="152">
        <v>4.997097122003815E-2</v>
      </c>
      <c r="F74" s="155">
        <v>4.997097122003815E-2</v>
      </c>
      <c r="G74" s="125">
        <v>96000</v>
      </c>
      <c r="H74" s="124">
        <v>80850</v>
      </c>
      <c r="I74" s="159">
        <v>-15150</v>
      </c>
      <c r="J74" s="152">
        <v>5.9627134030541415E-2</v>
      </c>
      <c r="K74" s="155">
        <v>6.607485737930005E-2</v>
      </c>
      <c r="L74" s="125">
        <v>0</v>
      </c>
      <c r="M74" s="124">
        <v>0</v>
      </c>
      <c r="N74" s="160">
        <v>0</v>
      </c>
      <c r="O74" s="157">
        <v>0</v>
      </c>
      <c r="P74" s="155">
        <v>0</v>
      </c>
      <c r="Q74" s="125">
        <v>0</v>
      </c>
      <c r="R74" s="124">
        <v>0</v>
      </c>
      <c r="S74" s="159">
        <v>0</v>
      </c>
      <c r="T74" s="152">
        <v>0</v>
      </c>
      <c r="U74" s="155">
        <v>0</v>
      </c>
      <c r="V74" s="125">
        <v>0</v>
      </c>
      <c r="W74" s="124">
        <v>0</v>
      </c>
      <c r="X74" s="159">
        <v>0</v>
      </c>
      <c r="Y74" s="152">
        <v>0</v>
      </c>
      <c r="Z74" s="155">
        <v>0</v>
      </c>
      <c r="AA74" s="125">
        <v>0</v>
      </c>
      <c r="AB74" s="124">
        <v>0</v>
      </c>
      <c r="AC74" s="159">
        <v>0</v>
      </c>
      <c r="AD74" s="152">
        <v>0</v>
      </c>
      <c r="AE74" s="155">
        <v>0</v>
      </c>
      <c r="AF74" s="125">
        <v>0</v>
      </c>
      <c r="AG74" s="124">
        <v>0</v>
      </c>
      <c r="AH74" s="159">
        <v>0</v>
      </c>
      <c r="AI74" s="152">
        <v>0</v>
      </c>
      <c r="AJ74" s="155">
        <v>0</v>
      </c>
      <c r="AK74" s="125">
        <v>0</v>
      </c>
      <c r="AL74" s="124">
        <v>0</v>
      </c>
      <c r="AM74" s="159">
        <v>0</v>
      </c>
      <c r="AN74" s="152">
        <v>0</v>
      </c>
      <c r="AO74" s="155">
        <v>0</v>
      </c>
      <c r="AP74" s="125">
        <v>0</v>
      </c>
      <c r="AQ74" s="124">
        <v>0</v>
      </c>
      <c r="AR74" s="159">
        <v>0</v>
      </c>
      <c r="AS74" s="152">
        <v>0</v>
      </c>
      <c r="AT74" s="155">
        <v>0</v>
      </c>
      <c r="AU74" s="125">
        <v>0</v>
      </c>
      <c r="AV74" s="124">
        <v>0</v>
      </c>
      <c r="AW74" s="159">
        <v>0</v>
      </c>
      <c r="AX74" s="152">
        <v>0</v>
      </c>
      <c r="AY74" s="151">
        <v>0</v>
      </c>
      <c r="AZ74" s="61"/>
      <c r="BA74" s="3"/>
      <c r="BB74" s="1"/>
    </row>
    <row r="75" spans="1:54" ht="15" x14ac:dyDescent="0.25">
      <c r="A75" s="131" t="s">
        <v>109</v>
      </c>
      <c r="B75" s="125">
        <v>60400</v>
      </c>
      <c r="C75" s="124">
        <v>60400</v>
      </c>
      <c r="D75" s="159">
        <v>0</v>
      </c>
      <c r="E75" s="152">
        <v>5.0095380277017501E-2</v>
      </c>
      <c r="F75" s="155">
        <v>5.0095380277017501E-2</v>
      </c>
      <c r="G75" s="125">
        <v>66440</v>
      </c>
      <c r="H75" s="124">
        <v>63420</v>
      </c>
      <c r="I75" s="159">
        <v>-3020</v>
      </c>
      <c r="J75" s="152">
        <v>5.1449698506352878E-2</v>
      </c>
      <c r="K75" s="155">
        <v>5.1830147866360039E-2</v>
      </c>
      <c r="L75" s="125">
        <v>0</v>
      </c>
      <c r="M75" s="124">
        <v>0</v>
      </c>
      <c r="N75" s="160">
        <v>0</v>
      </c>
      <c r="O75" s="157">
        <v>0</v>
      </c>
      <c r="P75" s="155">
        <v>0</v>
      </c>
      <c r="Q75" s="125">
        <v>0</v>
      </c>
      <c r="R75" s="124">
        <v>0</v>
      </c>
      <c r="S75" s="159">
        <v>0</v>
      </c>
      <c r="T75" s="152">
        <v>0</v>
      </c>
      <c r="U75" s="155">
        <v>0</v>
      </c>
      <c r="V75" s="125">
        <v>0</v>
      </c>
      <c r="W75" s="124">
        <v>0</v>
      </c>
      <c r="X75" s="159">
        <v>0</v>
      </c>
      <c r="Y75" s="152">
        <v>0</v>
      </c>
      <c r="Z75" s="155">
        <v>0</v>
      </c>
      <c r="AA75" s="125">
        <v>0</v>
      </c>
      <c r="AB75" s="124">
        <v>0</v>
      </c>
      <c r="AC75" s="159">
        <v>0</v>
      </c>
      <c r="AD75" s="152">
        <v>0</v>
      </c>
      <c r="AE75" s="155">
        <v>0</v>
      </c>
      <c r="AF75" s="125">
        <v>0</v>
      </c>
      <c r="AG75" s="124">
        <v>0</v>
      </c>
      <c r="AH75" s="159">
        <v>0</v>
      </c>
      <c r="AI75" s="152">
        <v>0</v>
      </c>
      <c r="AJ75" s="155">
        <v>0</v>
      </c>
      <c r="AK75" s="125">
        <v>0</v>
      </c>
      <c r="AL75" s="124">
        <v>0</v>
      </c>
      <c r="AM75" s="159">
        <v>0</v>
      </c>
      <c r="AN75" s="152">
        <v>0</v>
      </c>
      <c r="AO75" s="155">
        <v>0</v>
      </c>
      <c r="AP75" s="125">
        <v>0</v>
      </c>
      <c r="AQ75" s="124">
        <v>0</v>
      </c>
      <c r="AR75" s="159">
        <v>0</v>
      </c>
      <c r="AS75" s="152">
        <v>0</v>
      </c>
      <c r="AT75" s="155">
        <v>0</v>
      </c>
      <c r="AU75" s="125">
        <v>0</v>
      </c>
      <c r="AV75" s="124">
        <v>0</v>
      </c>
      <c r="AW75" s="159">
        <v>0</v>
      </c>
      <c r="AX75" s="152">
        <v>0</v>
      </c>
      <c r="AY75" s="151">
        <v>0</v>
      </c>
      <c r="AZ75" s="61"/>
      <c r="BA75" s="3"/>
      <c r="BB75" s="1"/>
    </row>
    <row r="76" spans="1:54" ht="15" x14ac:dyDescent="0.25">
      <c r="A76" s="131" t="s">
        <v>108</v>
      </c>
      <c r="B76" s="125">
        <v>61250</v>
      </c>
      <c r="C76" s="124">
        <v>61250</v>
      </c>
      <c r="D76" s="159">
        <v>0</v>
      </c>
      <c r="E76" s="152">
        <v>5.0800364933233803E-2</v>
      </c>
      <c r="F76" s="155">
        <v>5.0800364933233803E-2</v>
      </c>
      <c r="G76" s="125">
        <v>81207</v>
      </c>
      <c r="H76" s="124">
        <v>81207</v>
      </c>
      <c r="I76" s="159">
        <v>0</v>
      </c>
      <c r="J76" s="152">
        <v>5.489955411811992E-2</v>
      </c>
      <c r="K76" s="155">
        <v>6.6366616489806046E-2</v>
      </c>
      <c r="L76" s="125">
        <v>0</v>
      </c>
      <c r="M76" s="124">
        <v>0</v>
      </c>
      <c r="N76" s="160">
        <v>0</v>
      </c>
      <c r="O76" s="157">
        <v>0</v>
      </c>
      <c r="P76" s="155">
        <v>0</v>
      </c>
      <c r="Q76" s="125">
        <v>0</v>
      </c>
      <c r="R76" s="124">
        <v>0</v>
      </c>
      <c r="S76" s="159">
        <v>0</v>
      </c>
      <c r="T76" s="152">
        <v>0</v>
      </c>
      <c r="U76" s="155">
        <v>0</v>
      </c>
      <c r="V76" s="125">
        <v>0</v>
      </c>
      <c r="W76" s="124">
        <v>0</v>
      </c>
      <c r="X76" s="159">
        <v>0</v>
      </c>
      <c r="Y76" s="152">
        <v>0</v>
      </c>
      <c r="Z76" s="155">
        <v>0</v>
      </c>
      <c r="AA76" s="125">
        <v>0</v>
      </c>
      <c r="AB76" s="124">
        <v>0</v>
      </c>
      <c r="AC76" s="159">
        <v>0</v>
      </c>
      <c r="AD76" s="152">
        <v>0</v>
      </c>
      <c r="AE76" s="155">
        <v>0</v>
      </c>
      <c r="AF76" s="125">
        <v>0</v>
      </c>
      <c r="AG76" s="124">
        <v>0</v>
      </c>
      <c r="AH76" s="159">
        <v>0</v>
      </c>
      <c r="AI76" s="152">
        <v>0</v>
      </c>
      <c r="AJ76" s="155">
        <v>0</v>
      </c>
      <c r="AK76" s="125">
        <v>0</v>
      </c>
      <c r="AL76" s="124">
        <v>0</v>
      </c>
      <c r="AM76" s="159">
        <v>0</v>
      </c>
      <c r="AN76" s="152">
        <v>0</v>
      </c>
      <c r="AO76" s="155">
        <v>0</v>
      </c>
      <c r="AP76" s="125">
        <v>0</v>
      </c>
      <c r="AQ76" s="124">
        <v>0</v>
      </c>
      <c r="AR76" s="159">
        <v>0</v>
      </c>
      <c r="AS76" s="152">
        <v>0</v>
      </c>
      <c r="AT76" s="155">
        <v>0</v>
      </c>
      <c r="AU76" s="125">
        <v>0</v>
      </c>
      <c r="AV76" s="124">
        <v>0</v>
      </c>
      <c r="AW76" s="159">
        <v>0</v>
      </c>
      <c r="AX76" s="152">
        <v>0</v>
      </c>
      <c r="AY76" s="151">
        <v>0</v>
      </c>
      <c r="AZ76" s="61"/>
      <c r="BA76" s="3"/>
      <c r="BB76" s="1"/>
    </row>
    <row r="77" spans="1:54" ht="15.75" thickBot="1" x14ac:dyDescent="0.3">
      <c r="A77" s="122" t="s">
        <v>107</v>
      </c>
      <c r="B77" s="154">
        <v>60400</v>
      </c>
      <c r="C77" s="156">
        <v>60400</v>
      </c>
      <c r="D77" s="153">
        <v>0</v>
      </c>
      <c r="E77" s="152">
        <v>5.0095380277017501E-2</v>
      </c>
      <c r="F77" s="155">
        <v>5.0095380277017501E-2</v>
      </c>
      <c r="G77" s="154">
        <v>76923</v>
      </c>
      <c r="H77" s="156">
        <v>76923</v>
      </c>
      <c r="I77" s="153">
        <v>0</v>
      </c>
      <c r="J77" s="152">
        <v>5.2003379036636474E-2</v>
      </c>
      <c r="K77" s="155">
        <v>6.2865507163734041E-2</v>
      </c>
      <c r="L77" s="154">
        <v>0</v>
      </c>
      <c r="M77" s="156">
        <v>0</v>
      </c>
      <c r="N77" s="158">
        <v>0</v>
      </c>
      <c r="O77" s="157">
        <v>0</v>
      </c>
      <c r="P77" s="155">
        <v>0</v>
      </c>
      <c r="Q77" s="154">
        <v>0</v>
      </c>
      <c r="R77" s="156">
        <v>0</v>
      </c>
      <c r="S77" s="153">
        <v>0</v>
      </c>
      <c r="T77" s="152">
        <v>0</v>
      </c>
      <c r="U77" s="155">
        <v>0</v>
      </c>
      <c r="V77" s="154">
        <v>0</v>
      </c>
      <c r="W77" s="156">
        <v>0</v>
      </c>
      <c r="X77" s="153">
        <v>0</v>
      </c>
      <c r="Y77" s="152">
        <v>0</v>
      </c>
      <c r="Z77" s="155">
        <v>0</v>
      </c>
      <c r="AA77" s="154">
        <v>0</v>
      </c>
      <c r="AB77" s="124">
        <v>0</v>
      </c>
      <c r="AC77" s="153">
        <v>0</v>
      </c>
      <c r="AD77" s="152">
        <v>0</v>
      </c>
      <c r="AE77" s="155">
        <v>0</v>
      </c>
      <c r="AF77" s="154">
        <v>0</v>
      </c>
      <c r="AG77" s="124">
        <v>0</v>
      </c>
      <c r="AH77" s="153">
        <v>0</v>
      </c>
      <c r="AI77" s="152">
        <v>0</v>
      </c>
      <c r="AJ77" s="155">
        <v>0</v>
      </c>
      <c r="AK77" s="154">
        <v>0</v>
      </c>
      <c r="AL77" s="124">
        <v>0</v>
      </c>
      <c r="AM77" s="153">
        <v>0</v>
      </c>
      <c r="AN77" s="152">
        <v>0</v>
      </c>
      <c r="AO77" s="155">
        <v>0</v>
      </c>
      <c r="AP77" s="154">
        <v>0</v>
      </c>
      <c r="AQ77" s="124">
        <v>0</v>
      </c>
      <c r="AR77" s="153">
        <v>0</v>
      </c>
      <c r="AS77" s="152">
        <v>0</v>
      </c>
      <c r="AT77" s="155">
        <v>0</v>
      </c>
      <c r="AU77" s="154">
        <v>0</v>
      </c>
      <c r="AV77" s="124">
        <v>0</v>
      </c>
      <c r="AW77" s="153">
        <v>0</v>
      </c>
      <c r="AX77" s="152">
        <v>0</v>
      </c>
      <c r="AY77" s="151">
        <v>0</v>
      </c>
      <c r="AZ77" s="61"/>
      <c r="BA77" s="3"/>
      <c r="BB77" s="1"/>
    </row>
    <row r="78" spans="1:54" ht="15" x14ac:dyDescent="0.25">
      <c r="A78" s="138"/>
      <c r="B78" s="104" t="s">
        <v>118</v>
      </c>
      <c r="C78" s="104"/>
      <c r="D78" s="104"/>
      <c r="E78" s="103"/>
      <c r="F78" s="104"/>
      <c r="G78" s="104"/>
      <c r="H78" s="104"/>
      <c r="I78" s="104"/>
      <c r="J78" s="104"/>
      <c r="K78" s="104"/>
      <c r="L78" s="104"/>
      <c r="M78" s="104"/>
      <c r="N78" s="104"/>
      <c r="O78" s="104"/>
      <c r="P78" s="104"/>
      <c r="Q78" s="104"/>
      <c r="R78" s="104"/>
      <c r="S78" s="104"/>
      <c r="T78" s="104"/>
      <c r="U78" s="104"/>
      <c r="V78" s="104"/>
      <c r="W78" s="104"/>
      <c r="X78" s="104"/>
      <c r="Y78" s="104"/>
      <c r="Z78" s="104"/>
      <c r="AA78" s="104"/>
      <c r="AB78" s="104"/>
      <c r="AC78" s="104"/>
      <c r="AD78" s="104"/>
      <c r="AE78" s="104"/>
      <c r="AF78" s="103"/>
      <c r="AG78" s="103"/>
      <c r="AH78" s="103"/>
      <c r="AI78" s="103"/>
      <c r="AJ78" s="103"/>
      <c r="AK78" s="103"/>
      <c r="AL78" s="103"/>
      <c r="AM78" s="103"/>
      <c r="AN78" s="103"/>
      <c r="AO78" s="103"/>
      <c r="AP78" s="103"/>
      <c r="AQ78" s="103"/>
      <c r="AR78" s="103"/>
      <c r="AS78" s="103"/>
      <c r="AT78" s="103"/>
      <c r="AU78" s="103"/>
      <c r="AV78" s="103"/>
      <c r="AW78" s="103"/>
      <c r="AX78" s="103"/>
      <c r="AY78" s="103"/>
      <c r="AZ78" s="61"/>
      <c r="BA78" s="3"/>
      <c r="BB78" s="1"/>
    </row>
    <row r="79" spans="1:54" ht="15" x14ac:dyDescent="0.25">
      <c r="A79" s="138"/>
      <c r="B79" s="104" t="s">
        <v>117</v>
      </c>
      <c r="C79" s="104"/>
      <c r="D79" s="104"/>
      <c r="E79" s="103"/>
      <c r="F79" s="104"/>
      <c r="G79" s="104"/>
      <c r="H79" s="104"/>
      <c r="I79" s="104"/>
      <c r="J79" s="104"/>
      <c r="K79" s="104"/>
      <c r="L79" s="104"/>
      <c r="M79" s="104"/>
      <c r="N79" s="104"/>
      <c r="O79" s="104"/>
      <c r="P79" s="104"/>
      <c r="Q79" s="104"/>
      <c r="R79" s="104"/>
      <c r="S79" s="104"/>
      <c r="T79" s="104"/>
      <c r="U79" s="104"/>
      <c r="V79" s="104"/>
      <c r="W79" s="104"/>
      <c r="X79" s="104"/>
      <c r="Y79" s="104"/>
      <c r="Z79" s="104"/>
      <c r="AA79" s="104"/>
      <c r="AB79" s="104"/>
      <c r="AC79" s="104"/>
      <c r="AD79" s="104"/>
      <c r="AE79" s="104"/>
      <c r="AF79" s="103"/>
      <c r="AG79" s="103"/>
      <c r="AH79" s="103"/>
      <c r="AI79" s="103"/>
      <c r="AJ79" s="103"/>
      <c r="AK79" s="103"/>
      <c r="AL79" s="103"/>
      <c r="AM79" s="103"/>
      <c r="AN79" s="103"/>
      <c r="AO79" s="103"/>
      <c r="AP79" s="103"/>
      <c r="AQ79" s="103"/>
      <c r="AR79" s="103"/>
      <c r="AS79" s="103"/>
      <c r="AT79" s="103"/>
      <c r="AU79" s="103"/>
      <c r="AV79" s="103"/>
      <c r="AW79" s="103"/>
      <c r="AX79" s="103"/>
      <c r="AY79" s="103"/>
      <c r="AZ79" s="61"/>
      <c r="BA79" s="3"/>
      <c r="BB79" s="1"/>
    </row>
    <row r="80" spans="1:54" ht="15.75" thickBot="1" x14ac:dyDescent="0.3">
      <c r="A80" s="92"/>
      <c r="B80" s="103"/>
      <c r="C80" s="103"/>
      <c r="D80" s="103"/>
      <c r="E80" s="104"/>
      <c r="F80" s="104"/>
      <c r="G80" s="104"/>
      <c r="H80" s="104"/>
      <c r="I80" s="104"/>
      <c r="J80" s="104"/>
      <c r="K80" s="104"/>
      <c r="L80" s="104"/>
      <c r="M80" s="104"/>
      <c r="N80" s="104"/>
      <c r="O80" s="104"/>
      <c r="P80" s="104"/>
      <c r="Q80" s="104"/>
      <c r="R80" s="104"/>
      <c r="S80" s="104"/>
      <c r="T80" s="104"/>
      <c r="U80" s="104"/>
      <c r="V80" s="104"/>
      <c r="W80" s="104"/>
      <c r="X80" s="104"/>
      <c r="Y80" s="104"/>
      <c r="Z80" s="104"/>
      <c r="AA80" s="104"/>
      <c r="AB80" s="104"/>
      <c r="AC80" s="104"/>
      <c r="AD80" s="104"/>
      <c r="AE80" s="104"/>
      <c r="AF80" s="103"/>
      <c r="AG80" s="103"/>
      <c r="AH80" s="103"/>
      <c r="AI80" s="103"/>
      <c r="AJ80" s="103"/>
      <c r="AK80" s="103"/>
      <c r="AL80" s="103"/>
      <c r="AM80" s="103"/>
      <c r="AN80" s="103"/>
      <c r="AO80" s="103"/>
      <c r="AP80" s="103"/>
      <c r="AQ80" s="103"/>
      <c r="AR80" s="103"/>
      <c r="AS80" s="103"/>
      <c r="AT80" s="103"/>
      <c r="AU80" s="103"/>
      <c r="AV80" s="103"/>
      <c r="AW80" s="103"/>
      <c r="AX80" s="103"/>
      <c r="AY80" s="103"/>
      <c r="AZ80" s="61"/>
      <c r="BA80" s="3"/>
      <c r="BB80" s="1"/>
    </row>
    <row r="81" spans="1:54" ht="21" customHeight="1" x14ac:dyDescent="0.25">
      <c r="A81" s="150" t="s">
        <v>116</v>
      </c>
      <c r="B81" s="149"/>
      <c r="C81" s="149"/>
      <c r="D81" s="149"/>
      <c r="E81" s="103"/>
      <c r="F81" s="103"/>
      <c r="G81" s="103"/>
      <c r="H81" s="103"/>
      <c r="I81" s="103"/>
      <c r="J81" s="103"/>
      <c r="K81" s="103"/>
      <c r="L81" s="103"/>
      <c r="M81" s="103"/>
      <c r="N81" s="103"/>
      <c r="O81" s="103"/>
      <c r="P81" s="103"/>
      <c r="Q81" s="103"/>
      <c r="R81" s="103"/>
      <c r="S81" s="103"/>
      <c r="T81" s="103"/>
      <c r="U81" s="103"/>
      <c r="V81" s="103"/>
      <c r="W81" s="103"/>
      <c r="X81" s="103"/>
      <c r="Y81" s="103"/>
      <c r="Z81" s="103"/>
      <c r="AA81" s="103"/>
      <c r="AB81" s="103"/>
      <c r="AC81" s="103"/>
      <c r="AD81" s="103"/>
      <c r="AE81" s="103"/>
      <c r="AF81" s="103"/>
      <c r="AG81" s="103"/>
      <c r="AH81" s="103"/>
      <c r="AI81" s="103"/>
      <c r="AJ81" s="103"/>
      <c r="AK81" s="103"/>
      <c r="AL81" s="103"/>
      <c r="AM81" s="103"/>
      <c r="AN81" s="103"/>
      <c r="AO81" s="103"/>
      <c r="AP81" s="103"/>
      <c r="AQ81" s="103"/>
      <c r="AR81" s="103"/>
      <c r="AS81" s="103"/>
      <c r="AT81" s="103"/>
      <c r="AU81" s="103"/>
      <c r="AV81" s="103"/>
      <c r="AW81" s="103"/>
      <c r="AX81" s="103"/>
      <c r="AY81" s="103"/>
      <c r="AZ81" s="61"/>
      <c r="BA81" s="3"/>
      <c r="BB81" s="1"/>
    </row>
    <row r="82" spans="1:54" ht="15.75" thickBot="1" x14ac:dyDescent="0.3">
      <c r="A82" s="92"/>
      <c r="B82" s="103"/>
      <c r="C82" s="103"/>
      <c r="D82" s="103"/>
      <c r="E82" s="103"/>
      <c r="F82" s="103"/>
      <c r="G82" s="103"/>
      <c r="H82" s="103"/>
      <c r="I82" s="103"/>
      <c r="J82" s="103"/>
      <c r="K82" s="103"/>
      <c r="L82" s="103"/>
      <c r="M82" s="103"/>
      <c r="N82" s="103"/>
      <c r="O82" s="103"/>
      <c r="P82" s="103"/>
      <c r="Q82" s="103"/>
      <c r="R82" s="103"/>
      <c r="S82" s="103"/>
      <c r="T82" s="103"/>
      <c r="U82" s="103"/>
      <c r="V82" s="103"/>
      <c r="W82" s="103"/>
      <c r="X82" s="103"/>
      <c r="Y82" s="103"/>
      <c r="Z82" s="103"/>
      <c r="AA82" s="103"/>
      <c r="AB82" s="103"/>
      <c r="AC82" s="103"/>
      <c r="AD82" s="103"/>
      <c r="AE82" s="103"/>
      <c r="AF82" s="103"/>
      <c r="AG82" s="103"/>
      <c r="AH82" s="103"/>
      <c r="AI82" s="103"/>
      <c r="AJ82" s="103"/>
      <c r="AK82" s="103"/>
      <c r="AL82" s="103"/>
      <c r="AM82" s="103"/>
      <c r="AN82" s="103"/>
      <c r="AO82" s="103"/>
      <c r="AP82" s="103"/>
      <c r="AQ82" s="103"/>
      <c r="AR82" s="103"/>
      <c r="AS82" s="103"/>
      <c r="AT82" s="103"/>
      <c r="AU82" s="103"/>
      <c r="AV82" s="103"/>
      <c r="AW82" s="103"/>
      <c r="AX82" s="103"/>
      <c r="AY82" s="103"/>
      <c r="AZ82" s="61"/>
      <c r="BA82" s="3"/>
      <c r="BB82" s="1"/>
    </row>
    <row r="83" spans="1:54" ht="15" x14ac:dyDescent="0.25">
      <c r="A83" s="138"/>
      <c r="B83" s="146" t="s">
        <v>69</v>
      </c>
      <c r="C83" s="147"/>
      <c r="D83" s="148"/>
      <c r="E83" s="146" t="s">
        <v>64</v>
      </c>
      <c r="F83" s="147"/>
      <c r="G83" s="148"/>
      <c r="H83" s="147" t="s">
        <v>51</v>
      </c>
      <c r="I83" s="147"/>
      <c r="J83" s="147"/>
      <c r="K83" s="146" t="s">
        <v>49</v>
      </c>
      <c r="L83" s="145"/>
      <c r="M83" s="144"/>
      <c r="N83" s="146" t="s">
        <v>47</v>
      </c>
      <c r="O83" s="145"/>
      <c r="P83" s="144"/>
      <c r="Q83" s="146" t="s">
        <v>45</v>
      </c>
      <c r="R83" s="145"/>
      <c r="S83" s="144"/>
      <c r="T83" s="146" t="s">
        <v>43</v>
      </c>
      <c r="U83" s="145"/>
      <c r="V83" s="144"/>
      <c r="W83" s="146" t="s">
        <v>41</v>
      </c>
      <c r="X83" s="145"/>
      <c r="Y83" s="144"/>
      <c r="Z83" s="146" t="s">
        <v>39</v>
      </c>
      <c r="AA83" s="145"/>
      <c r="AB83" s="144"/>
      <c r="AC83" s="146" t="s">
        <v>37</v>
      </c>
      <c r="AD83" s="145"/>
      <c r="AE83" s="144"/>
      <c r="AF83" s="104"/>
      <c r="AG83" s="104"/>
      <c r="AH83" s="104"/>
      <c r="AI83" s="104"/>
      <c r="AJ83" s="103"/>
      <c r="AK83" s="103"/>
      <c r="AL83" s="103"/>
      <c r="AM83" s="103"/>
      <c r="AN83" s="103"/>
      <c r="AO83" s="103"/>
      <c r="AP83" s="103"/>
      <c r="AQ83" s="103"/>
      <c r="AR83" s="103"/>
      <c r="AS83" s="103"/>
      <c r="AT83" s="103"/>
      <c r="AU83" s="103"/>
      <c r="AV83" s="103"/>
      <c r="AW83" s="103"/>
      <c r="AX83" s="103"/>
      <c r="AY83" s="103"/>
      <c r="AZ83" s="61"/>
      <c r="BA83" s="3"/>
      <c r="BB83" s="1"/>
    </row>
    <row r="84" spans="1:54" ht="15" x14ac:dyDescent="0.25">
      <c r="A84" s="138"/>
      <c r="B84" s="141" t="s">
        <v>115</v>
      </c>
      <c r="C84" s="140" t="s">
        <v>115</v>
      </c>
      <c r="D84" s="139"/>
      <c r="E84" s="141" t="s">
        <v>115</v>
      </c>
      <c r="F84" s="140" t="s">
        <v>115</v>
      </c>
      <c r="G84" s="139"/>
      <c r="H84" s="143" t="s">
        <v>115</v>
      </c>
      <c r="I84" s="140" t="s">
        <v>115</v>
      </c>
      <c r="J84" s="142"/>
      <c r="K84" s="141" t="s">
        <v>115</v>
      </c>
      <c r="L84" s="140" t="s">
        <v>115</v>
      </c>
      <c r="M84" s="139"/>
      <c r="N84" s="141" t="s">
        <v>115</v>
      </c>
      <c r="O84" s="140" t="s">
        <v>115</v>
      </c>
      <c r="P84" s="139"/>
      <c r="Q84" s="141" t="s">
        <v>115</v>
      </c>
      <c r="R84" s="140" t="s">
        <v>115</v>
      </c>
      <c r="S84" s="139"/>
      <c r="T84" s="141" t="s">
        <v>115</v>
      </c>
      <c r="U84" s="140" t="s">
        <v>115</v>
      </c>
      <c r="V84" s="139"/>
      <c r="W84" s="141" t="s">
        <v>115</v>
      </c>
      <c r="X84" s="140" t="s">
        <v>115</v>
      </c>
      <c r="Y84" s="139"/>
      <c r="Z84" s="141" t="s">
        <v>115</v>
      </c>
      <c r="AA84" s="140" t="s">
        <v>115</v>
      </c>
      <c r="AB84" s="139"/>
      <c r="AC84" s="141" t="s">
        <v>115</v>
      </c>
      <c r="AD84" s="140" t="s">
        <v>115</v>
      </c>
      <c r="AE84" s="139"/>
      <c r="AF84" s="104"/>
      <c r="AG84" s="104"/>
      <c r="AH84" s="104"/>
      <c r="AI84" s="104"/>
      <c r="AJ84" s="103"/>
      <c r="AK84" s="103"/>
      <c r="AL84" s="103"/>
      <c r="AM84" s="103"/>
      <c r="AN84" s="103"/>
      <c r="AO84" s="103"/>
      <c r="AP84" s="103"/>
      <c r="AQ84" s="103"/>
      <c r="AR84" s="103"/>
      <c r="AS84" s="103"/>
      <c r="AT84" s="103"/>
      <c r="AU84" s="103"/>
      <c r="AV84" s="103"/>
      <c r="AW84" s="103"/>
      <c r="AX84" s="103"/>
      <c r="AY84" s="103"/>
      <c r="AZ84" s="61"/>
      <c r="BA84" s="3"/>
      <c r="BB84" s="1"/>
    </row>
    <row r="85" spans="1:54" ht="15.75" thickBot="1" x14ac:dyDescent="0.3">
      <c r="A85" s="138"/>
      <c r="B85" s="135" t="s">
        <v>114</v>
      </c>
      <c r="C85" s="134" t="s">
        <v>113</v>
      </c>
      <c r="D85" s="133" t="s">
        <v>112</v>
      </c>
      <c r="E85" s="135" t="s">
        <v>114</v>
      </c>
      <c r="F85" s="134" t="s">
        <v>113</v>
      </c>
      <c r="G85" s="133" t="s">
        <v>112</v>
      </c>
      <c r="H85" s="137" t="s">
        <v>114</v>
      </c>
      <c r="I85" s="134" t="s">
        <v>113</v>
      </c>
      <c r="J85" s="136" t="s">
        <v>112</v>
      </c>
      <c r="K85" s="135" t="s">
        <v>114</v>
      </c>
      <c r="L85" s="134" t="s">
        <v>113</v>
      </c>
      <c r="M85" s="133" t="s">
        <v>112</v>
      </c>
      <c r="N85" s="135" t="s">
        <v>114</v>
      </c>
      <c r="O85" s="134" t="s">
        <v>113</v>
      </c>
      <c r="P85" s="133" t="s">
        <v>112</v>
      </c>
      <c r="Q85" s="135" t="s">
        <v>114</v>
      </c>
      <c r="R85" s="134" t="s">
        <v>113</v>
      </c>
      <c r="S85" s="133" t="s">
        <v>112</v>
      </c>
      <c r="T85" s="135" t="s">
        <v>114</v>
      </c>
      <c r="U85" s="134" t="s">
        <v>113</v>
      </c>
      <c r="V85" s="133" t="s">
        <v>112</v>
      </c>
      <c r="W85" s="135" t="s">
        <v>114</v>
      </c>
      <c r="X85" s="134" t="s">
        <v>113</v>
      </c>
      <c r="Y85" s="133" t="s">
        <v>112</v>
      </c>
      <c r="Z85" s="135" t="s">
        <v>114</v>
      </c>
      <c r="AA85" s="134" t="s">
        <v>113</v>
      </c>
      <c r="AB85" s="133" t="s">
        <v>112</v>
      </c>
      <c r="AC85" s="135" t="s">
        <v>114</v>
      </c>
      <c r="AD85" s="134" t="s">
        <v>113</v>
      </c>
      <c r="AE85" s="133" t="s">
        <v>112</v>
      </c>
      <c r="AF85" s="104"/>
      <c r="AG85" s="104"/>
      <c r="AH85" s="104"/>
      <c r="AI85" s="104"/>
      <c r="AJ85" s="103"/>
      <c r="AK85" s="103"/>
      <c r="AL85" s="103"/>
      <c r="AM85" s="103"/>
      <c r="AN85" s="103"/>
      <c r="AO85" s="103"/>
      <c r="AP85" s="103"/>
      <c r="AQ85" s="103"/>
      <c r="AR85" s="103"/>
      <c r="AS85" s="103"/>
      <c r="AT85" s="103"/>
      <c r="AU85" s="103"/>
      <c r="AV85" s="103"/>
      <c r="AW85" s="103"/>
      <c r="AX85" s="103"/>
      <c r="AY85" s="103"/>
      <c r="AZ85" s="61"/>
      <c r="BA85" s="3"/>
      <c r="BB85" s="1"/>
    </row>
    <row r="86" spans="1:54" ht="15" x14ac:dyDescent="0.25">
      <c r="A86" s="132" t="s">
        <v>111</v>
      </c>
      <c r="B86" s="128" t="s">
        <v>106</v>
      </c>
      <c r="C86" s="127" t="s">
        <v>106</v>
      </c>
      <c r="D86" s="126" t="s">
        <v>106</v>
      </c>
      <c r="E86" s="128" t="s">
        <v>106</v>
      </c>
      <c r="F86" s="127" t="s">
        <v>106</v>
      </c>
      <c r="G86" s="126" t="s">
        <v>106</v>
      </c>
      <c r="H86" s="130" t="s">
        <v>106</v>
      </c>
      <c r="I86" s="127" t="s">
        <v>106</v>
      </c>
      <c r="J86" s="129" t="s">
        <v>106</v>
      </c>
      <c r="K86" s="128" t="s">
        <v>106</v>
      </c>
      <c r="L86" s="127" t="s">
        <v>106</v>
      </c>
      <c r="M86" s="126" t="s">
        <v>106</v>
      </c>
      <c r="N86" s="125">
        <v>0</v>
      </c>
      <c r="O86" s="124">
        <v>0</v>
      </c>
      <c r="P86" s="123">
        <v>0</v>
      </c>
      <c r="Q86" s="125">
        <v>0</v>
      </c>
      <c r="R86" s="124">
        <v>0</v>
      </c>
      <c r="S86" s="123">
        <v>0</v>
      </c>
      <c r="T86" s="125">
        <v>0</v>
      </c>
      <c r="U86" s="124">
        <v>0</v>
      </c>
      <c r="V86" s="123">
        <v>0</v>
      </c>
      <c r="W86" s="125">
        <v>0</v>
      </c>
      <c r="X86" s="124">
        <v>0</v>
      </c>
      <c r="Y86" s="123">
        <v>0</v>
      </c>
      <c r="Z86" s="125">
        <v>0</v>
      </c>
      <c r="AA86" s="124">
        <v>0</v>
      </c>
      <c r="AB86" s="123">
        <v>0</v>
      </c>
      <c r="AC86" s="125">
        <v>0</v>
      </c>
      <c r="AD86" s="124">
        <v>0</v>
      </c>
      <c r="AE86" s="123">
        <v>0</v>
      </c>
      <c r="AF86" s="104"/>
      <c r="AG86" s="104"/>
      <c r="AH86" s="104"/>
      <c r="AI86" s="104"/>
      <c r="AJ86" s="103"/>
      <c r="AK86" s="103"/>
      <c r="AL86" s="103"/>
      <c r="AM86" s="103"/>
      <c r="AN86" s="103"/>
      <c r="AO86" s="103"/>
      <c r="AP86" s="103"/>
      <c r="AQ86" s="103"/>
      <c r="AR86" s="103"/>
      <c r="AS86" s="103"/>
      <c r="AT86" s="103"/>
      <c r="AU86" s="103"/>
      <c r="AV86" s="103"/>
      <c r="AW86" s="103"/>
      <c r="AX86" s="103"/>
      <c r="AY86" s="103"/>
      <c r="AZ86" s="61"/>
      <c r="BA86" s="3"/>
      <c r="BB86" s="1"/>
    </row>
    <row r="87" spans="1:54" ht="15" x14ac:dyDescent="0.25">
      <c r="A87" s="131" t="s">
        <v>110</v>
      </c>
      <c r="B87" s="128" t="s">
        <v>106</v>
      </c>
      <c r="C87" s="127" t="s">
        <v>106</v>
      </c>
      <c r="D87" s="126" t="s">
        <v>106</v>
      </c>
      <c r="E87" s="128" t="s">
        <v>106</v>
      </c>
      <c r="F87" s="127" t="s">
        <v>106</v>
      </c>
      <c r="G87" s="126" t="s">
        <v>106</v>
      </c>
      <c r="H87" s="130" t="s">
        <v>106</v>
      </c>
      <c r="I87" s="127" t="s">
        <v>106</v>
      </c>
      <c r="J87" s="129" t="s">
        <v>106</v>
      </c>
      <c r="K87" s="128" t="s">
        <v>106</v>
      </c>
      <c r="L87" s="127" t="s">
        <v>106</v>
      </c>
      <c r="M87" s="126" t="s">
        <v>106</v>
      </c>
      <c r="N87" s="125">
        <v>0</v>
      </c>
      <c r="O87" s="124">
        <v>0</v>
      </c>
      <c r="P87" s="123">
        <v>0</v>
      </c>
      <c r="Q87" s="125">
        <v>0</v>
      </c>
      <c r="R87" s="124">
        <v>0</v>
      </c>
      <c r="S87" s="123">
        <v>0</v>
      </c>
      <c r="T87" s="125">
        <v>0</v>
      </c>
      <c r="U87" s="124">
        <v>0</v>
      </c>
      <c r="V87" s="123">
        <v>0</v>
      </c>
      <c r="W87" s="125">
        <v>0</v>
      </c>
      <c r="X87" s="124">
        <v>0</v>
      </c>
      <c r="Y87" s="123">
        <v>0</v>
      </c>
      <c r="Z87" s="125">
        <v>0</v>
      </c>
      <c r="AA87" s="124">
        <v>0</v>
      </c>
      <c r="AB87" s="123">
        <v>0</v>
      </c>
      <c r="AC87" s="125">
        <v>0</v>
      </c>
      <c r="AD87" s="124">
        <v>0</v>
      </c>
      <c r="AE87" s="123">
        <v>0</v>
      </c>
      <c r="AF87" s="104"/>
      <c r="AG87" s="104"/>
      <c r="AH87" s="104"/>
      <c r="AI87" s="104"/>
      <c r="AJ87" s="103"/>
      <c r="AK87" s="103"/>
      <c r="AL87" s="103"/>
      <c r="AM87" s="103"/>
      <c r="AN87" s="103"/>
      <c r="AO87" s="103"/>
      <c r="AP87" s="103"/>
      <c r="AQ87" s="103"/>
      <c r="AR87" s="103"/>
      <c r="AS87" s="103"/>
      <c r="AT87" s="103"/>
      <c r="AU87" s="103"/>
      <c r="AV87" s="103"/>
      <c r="AW87" s="103"/>
      <c r="AX87" s="103"/>
      <c r="AY87" s="103"/>
      <c r="AZ87" s="61"/>
      <c r="BA87" s="3"/>
      <c r="BB87" s="1"/>
    </row>
    <row r="88" spans="1:54" ht="15" x14ac:dyDescent="0.25">
      <c r="A88" s="131" t="s">
        <v>109</v>
      </c>
      <c r="B88" s="128" t="s">
        <v>106</v>
      </c>
      <c r="C88" s="127" t="s">
        <v>106</v>
      </c>
      <c r="D88" s="126" t="s">
        <v>106</v>
      </c>
      <c r="E88" s="128" t="s">
        <v>106</v>
      </c>
      <c r="F88" s="127" t="s">
        <v>106</v>
      </c>
      <c r="G88" s="126" t="s">
        <v>106</v>
      </c>
      <c r="H88" s="130" t="s">
        <v>106</v>
      </c>
      <c r="I88" s="127" t="s">
        <v>106</v>
      </c>
      <c r="J88" s="129" t="s">
        <v>106</v>
      </c>
      <c r="K88" s="128" t="s">
        <v>106</v>
      </c>
      <c r="L88" s="127" t="s">
        <v>106</v>
      </c>
      <c r="M88" s="126" t="s">
        <v>106</v>
      </c>
      <c r="N88" s="125">
        <v>0</v>
      </c>
      <c r="O88" s="124">
        <v>0</v>
      </c>
      <c r="P88" s="123">
        <v>0</v>
      </c>
      <c r="Q88" s="125">
        <v>0</v>
      </c>
      <c r="R88" s="124">
        <v>0</v>
      </c>
      <c r="S88" s="123">
        <v>0</v>
      </c>
      <c r="T88" s="125">
        <v>0</v>
      </c>
      <c r="U88" s="124">
        <v>0</v>
      </c>
      <c r="V88" s="123">
        <v>0</v>
      </c>
      <c r="W88" s="125">
        <v>0</v>
      </c>
      <c r="X88" s="124">
        <v>0</v>
      </c>
      <c r="Y88" s="123">
        <v>0</v>
      </c>
      <c r="Z88" s="125">
        <v>0</v>
      </c>
      <c r="AA88" s="124">
        <v>0</v>
      </c>
      <c r="AB88" s="123">
        <v>0</v>
      </c>
      <c r="AC88" s="125">
        <v>0</v>
      </c>
      <c r="AD88" s="124">
        <v>0</v>
      </c>
      <c r="AE88" s="123">
        <v>0</v>
      </c>
      <c r="AF88" s="104"/>
      <c r="AG88" s="104"/>
      <c r="AH88" s="104"/>
      <c r="AI88" s="104"/>
      <c r="AJ88" s="103"/>
      <c r="AK88" s="103"/>
      <c r="AL88" s="103"/>
      <c r="AM88" s="103"/>
      <c r="AN88" s="103"/>
      <c r="AO88" s="103"/>
      <c r="AP88" s="103"/>
      <c r="AQ88" s="103"/>
      <c r="AR88" s="103"/>
      <c r="AS88" s="103"/>
      <c r="AT88" s="103"/>
      <c r="AU88" s="103"/>
      <c r="AV88" s="103"/>
      <c r="AW88" s="103"/>
      <c r="AX88" s="103"/>
      <c r="AY88" s="103"/>
      <c r="AZ88" s="61"/>
      <c r="BA88" s="3"/>
      <c r="BB88" s="1"/>
    </row>
    <row r="89" spans="1:54" ht="15" x14ac:dyDescent="0.25">
      <c r="A89" s="131" t="s">
        <v>108</v>
      </c>
      <c r="B89" s="128" t="s">
        <v>106</v>
      </c>
      <c r="C89" s="127" t="s">
        <v>106</v>
      </c>
      <c r="D89" s="126" t="s">
        <v>106</v>
      </c>
      <c r="E89" s="128" t="s">
        <v>106</v>
      </c>
      <c r="F89" s="127" t="s">
        <v>106</v>
      </c>
      <c r="G89" s="126" t="s">
        <v>106</v>
      </c>
      <c r="H89" s="130" t="s">
        <v>106</v>
      </c>
      <c r="I89" s="127" t="s">
        <v>106</v>
      </c>
      <c r="J89" s="129" t="s">
        <v>106</v>
      </c>
      <c r="K89" s="128" t="s">
        <v>106</v>
      </c>
      <c r="L89" s="127" t="s">
        <v>106</v>
      </c>
      <c r="M89" s="126" t="s">
        <v>106</v>
      </c>
      <c r="N89" s="125">
        <v>0</v>
      </c>
      <c r="O89" s="124">
        <v>0</v>
      </c>
      <c r="P89" s="123">
        <v>0</v>
      </c>
      <c r="Q89" s="125">
        <v>0</v>
      </c>
      <c r="R89" s="124">
        <v>0</v>
      </c>
      <c r="S89" s="123">
        <v>0</v>
      </c>
      <c r="T89" s="125">
        <v>0</v>
      </c>
      <c r="U89" s="124">
        <v>0</v>
      </c>
      <c r="V89" s="123">
        <v>0</v>
      </c>
      <c r="W89" s="125">
        <v>0</v>
      </c>
      <c r="X89" s="124">
        <v>0</v>
      </c>
      <c r="Y89" s="123">
        <v>0</v>
      </c>
      <c r="Z89" s="125">
        <v>0</v>
      </c>
      <c r="AA89" s="124">
        <v>0</v>
      </c>
      <c r="AB89" s="123">
        <v>0</v>
      </c>
      <c r="AC89" s="125">
        <v>0</v>
      </c>
      <c r="AD89" s="124">
        <v>0</v>
      </c>
      <c r="AE89" s="123">
        <v>0</v>
      </c>
      <c r="AF89" s="104"/>
      <c r="AG89" s="104"/>
      <c r="AH89" s="104"/>
      <c r="AI89" s="104"/>
      <c r="AJ89" s="103"/>
      <c r="AK89" s="103"/>
      <c r="AL89" s="103"/>
      <c r="AM89" s="103"/>
      <c r="AN89" s="103"/>
      <c r="AO89" s="103"/>
      <c r="AP89" s="103"/>
      <c r="AQ89" s="103"/>
      <c r="AR89" s="103"/>
      <c r="AS89" s="103"/>
      <c r="AT89" s="103"/>
      <c r="AU89" s="103"/>
      <c r="AV89" s="103"/>
      <c r="AW89" s="103"/>
      <c r="AX89" s="103"/>
      <c r="AY89" s="103"/>
      <c r="AZ89" s="61"/>
      <c r="BA89" s="3"/>
      <c r="BB89" s="1"/>
    </row>
    <row r="90" spans="1:54" ht="15.75" thickBot="1" x14ac:dyDescent="0.3">
      <c r="A90" s="122" t="s">
        <v>107</v>
      </c>
      <c r="B90" s="119" t="s">
        <v>106</v>
      </c>
      <c r="C90" s="118" t="s">
        <v>106</v>
      </c>
      <c r="D90" s="117" t="s">
        <v>106</v>
      </c>
      <c r="E90" s="119" t="s">
        <v>106</v>
      </c>
      <c r="F90" s="118" t="s">
        <v>106</v>
      </c>
      <c r="G90" s="117" t="s">
        <v>106</v>
      </c>
      <c r="H90" s="121" t="s">
        <v>106</v>
      </c>
      <c r="I90" s="118" t="s">
        <v>106</v>
      </c>
      <c r="J90" s="120" t="s">
        <v>106</v>
      </c>
      <c r="K90" s="119" t="s">
        <v>106</v>
      </c>
      <c r="L90" s="118" t="s">
        <v>106</v>
      </c>
      <c r="M90" s="117" t="s">
        <v>106</v>
      </c>
      <c r="N90" s="116">
        <v>0</v>
      </c>
      <c r="O90" s="115">
        <v>0</v>
      </c>
      <c r="P90" s="114">
        <v>0</v>
      </c>
      <c r="Q90" s="116">
        <v>0</v>
      </c>
      <c r="R90" s="115">
        <v>0</v>
      </c>
      <c r="S90" s="114">
        <v>0</v>
      </c>
      <c r="T90" s="116">
        <v>0</v>
      </c>
      <c r="U90" s="115">
        <v>0</v>
      </c>
      <c r="V90" s="114">
        <v>0</v>
      </c>
      <c r="W90" s="116">
        <v>0</v>
      </c>
      <c r="X90" s="115">
        <v>0</v>
      </c>
      <c r="Y90" s="114">
        <v>0</v>
      </c>
      <c r="Z90" s="116">
        <v>0</v>
      </c>
      <c r="AA90" s="115">
        <v>0</v>
      </c>
      <c r="AB90" s="114">
        <v>0</v>
      </c>
      <c r="AC90" s="116">
        <v>0</v>
      </c>
      <c r="AD90" s="115">
        <v>0</v>
      </c>
      <c r="AE90" s="114">
        <v>0</v>
      </c>
      <c r="AF90" s="104"/>
      <c r="AG90" s="104"/>
      <c r="AH90" s="104"/>
      <c r="AI90" s="104"/>
      <c r="AJ90" s="103"/>
      <c r="AK90" s="103"/>
      <c r="AL90" s="103"/>
      <c r="AM90" s="103"/>
      <c r="AN90" s="103"/>
      <c r="AO90" s="103"/>
      <c r="AP90" s="103"/>
      <c r="AQ90" s="103"/>
      <c r="AR90" s="103"/>
      <c r="AS90" s="103"/>
      <c r="AT90" s="103"/>
      <c r="AU90" s="103"/>
      <c r="AV90" s="103"/>
      <c r="AW90" s="103"/>
      <c r="AX90" s="103"/>
      <c r="AY90" s="103"/>
      <c r="AZ90" s="61"/>
      <c r="BA90" s="3"/>
      <c r="BB90" s="1"/>
    </row>
    <row r="91" spans="1:54" ht="15.75" thickBot="1" x14ac:dyDescent="0.3">
      <c r="A91" s="113" t="s">
        <v>102</v>
      </c>
      <c r="B91" s="110" t="s">
        <v>106</v>
      </c>
      <c r="C91" s="109" t="s">
        <v>106</v>
      </c>
      <c r="D91" s="108" t="s">
        <v>106</v>
      </c>
      <c r="E91" s="110" t="s">
        <v>106</v>
      </c>
      <c r="F91" s="109" t="s">
        <v>106</v>
      </c>
      <c r="G91" s="108" t="s">
        <v>106</v>
      </c>
      <c r="H91" s="112" t="s">
        <v>106</v>
      </c>
      <c r="I91" s="109" t="s">
        <v>106</v>
      </c>
      <c r="J91" s="111" t="s">
        <v>106</v>
      </c>
      <c r="K91" s="110" t="s">
        <v>106</v>
      </c>
      <c r="L91" s="109" t="s">
        <v>106</v>
      </c>
      <c r="M91" s="108" t="s">
        <v>106</v>
      </c>
      <c r="N91" s="107">
        <v>0</v>
      </c>
      <c r="O91" s="106">
        <v>0</v>
      </c>
      <c r="P91" s="105">
        <v>0</v>
      </c>
      <c r="Q91" s="107">
        <v>0</v>
      </c>
      <c r="R91" s="106">
        <v>0</v>
      </c>
      <c r="S91" s="105">
        <v>0</v>
      </c>
      <c r="T91" s="107">
        <v>0</v>
      </c>
      <c r="U91" s="106">
        <v>0</v>
      </c>
      <c r="V91" s="105">
        <v>0</v>
      </c>
      <c r="W91" s="107">
        <v>0</v>
      </c>
      <c r="X91" s="106">
        <v>0</v>
      </c>
      <c r="Y91" s="105">
        <v>0</v>
      </c>
      <c r="Z91" s="107">
        <v>0</v>
      </c>
      <c r="AA91" s="106">
        <v>0</v>
      </c>
      <c r="AB91" s="105">
        <v>0</v>
      </c>
      <c r="AC91" s="107">
        <v>0</v>
      </c>
      <c r="AD91" s="106">
        <v>0</v>
      </c>
      <c r="AE91" s="105">
        <v>0</v>
      </c>
      <c r="AF91" s="104"/>
      <c r="AG91" s="104"/>
      <c r="AH91" s="104"/>
      <c r="AI91" s="104"/>
      <c r="AJ91" s="103"/>
      <c r="AK91" s="103"/>
      <c r="AL91" s="103"/>
      <c r="AM91" s="103"/>
      <c r="AN91" s="103"/>
      <c r="AO91" s="103"/>
      <c r="AP91" s="103"/>
      <c r="AQ91" s="103"/>
      <c r="AR91" s="103"/>
      <c r="AS91" s="103"/>
      <c r="AT91" s="103"/>
      <c r="AU91" s="103"/>
      <c r="AV91" s="103"/>
      <c r="AW91" s="103"/>
      <c r="AX91" s="103"/>
      <c r="AY91" s="103"/>
      <c r="AZ91" s="61"/>
      <c r="BA91" s="3"/>
      <c r="BB91" s="1"/>
    </row>
    <row r="92" spans="1:54" ht="15" x14ac:dyDescent="0.25">
      <c r="A92" s="102"/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/>
      <c r="AA92" s="17"/>
      <c r="AB92" s="17"/>
      <c r="AC92" s="17"/>
      <c r="AD92" s="17"/>
      <c r="AE92" s="17"/>
      <c r="AF92" s="17"/>
      <c r="AG92" s="17"/>
      <c r="AH92" s="17"/>
      <c r="AI92" s="17"/>
      <c r="AJ92" s="61"/>
      <c r="AK92" s="61"/>
      <c r="AL92" s="61"/>
      <c r="AM92" s="61"/>
      <c r="AN92" s="61"/>
      <c r="AO92" s="61"/>
      <c r="AP92" s="61"/>
      <c r="AQ92" s="61"/>
      <c r="AR92" s="61"/>
      <c r="AS92" s="61"/>
      <c r="AT92" s="61"/>
      <c r="AU92" s="61"/>
      <c r="AV92" s="61"/>
      <c r="AW92" s="61"/>
      <c r="AX92" s="61"/>
      <c r="AY92" s="61"/>
      <c r="AZ92" s="61"/>
      <c r="BA92" s="3"/>
      <c r="BB92" s="1"/>
    </row>
    <row r="93" spans="1:54" ht="15" x14ac:dyDescent="0.25">
      <c r="A93" s="63"/>
      <c r="B93" s="61"/>
      <c r="C93" s="61"/>
      <c r="D93" s="61"/>
      <c r="E93" s="61"/>
      <c r="F93" s="61"/>
      <c r="G93" s="61"/>
      <c r="H93" s="61"/>
      <c r="I93" s="61"/>
      <c r="J93" s="61"/>
      <c r="K93" s="61"/>
      <c r="L93" s="61"/>
      <c r="M93" s="61"/>
      <c r="N93" s="61"/>
      <c r="O93" s="61"/>
      <c r="P93" s="61"/>
      <c r="Q93" s="61"/>
      <c r="R93" s="61"/>
      <c r="S93" s="61"/>
      <c r="T93" s="61"/>
      <c r="U93" s="61"/>
      <c r="V93" s="61"/>
      <c r="W93" s="61"/>
      <c r="X93" s="61"/>
      <c r="Y93" s="61"/>
      <c r="Z93" s="61"/>
      <c r="AA93" s="61"/>
      <c r="AB93" s="61"/>
      <c r="AC93" s="61"/>
      <c r="AD93" s="61"/>
      <c r="AE93" s="61"/>
      <c r="AF93" s="61"/>
      <c r="AG93" s="61"/>
      <c r="AH93" s="61"/>
      <c r="AI93" s="61"/>
      <c r="AJ93" s="61"/>
      <c r="AK93" s="61"/>
      <c r="AL93" s="61"/>
      <c r="AM93" s="61"/>
      <c r="AN93" s="61"/>
      <c r="AO93" s="61"/>
      <c r="AP93" s="61"/>
      <c r="AQ93" s="61"/>
      <c r="AR93" s="61"/>
      <c r="AS93" s="61"/>
      <c r="AT93" s="61"/>
      <c r="AU93" s="61"/>
      <c r="AV93" s="61"/>
      <c r="AW93" s="61"/>
      <c r="AX93" s="61"/>
      <c r="AY93" s="61"/>
      <c r="AZ93" s="61"/>
      <c r="BA93" s="3"/>
      <c r="BB93" s="1"/>
    </row>
    <row r="94" spans="1:54" ht="15" x14ac:dyDescent="0.25">
      <c r="A94" s="63"/>
      <c r="B94" s="61"/>
      <c r="C94" s="61"/>
      <c r="D94" s="61"/>
      <c r="E94" s="61"/>
      <c r="F94" s="61"/>
      <c r="G94" s="61"/>
      <c r="H94" s="61"/>
      <c r="I94" s="61"/>
      <c r="J94" s="61"/>
      <c r="K94" s="61"/>
      <c r="L94" s="61"/>
      <c r="M94" s="61"/>
      <c r="N94" s="61"/>
      <c r="O94" s="61"/>
      <c r="P94" s="61"/>
      <c r="Q94" s="61"/>
      <c r="R94" s="61"/>
      <c r="S94" s="61"/>
      <c r="T94" s="61"/>
      <c r="U94" s="61"/>
      <c r="V94" s="61"/>
      <c r="W94" s="61"/>
      <c r="X94" s="61"/>
      <c r="Y94" s="61"/>
      <c r="Z94" s="61"/>
      <c r="AA94" s="61"/>
      <c r="AB94" s="61"/>
      <c r="AC94" s="61"/>
      <c r="AD94" s="61"/>
      <c r="AE94" s="61"/>
      <c r="AF94" s="61"/>
      <c r="AG94" s="61"/>
      <c r="AH94" s="61"/>
      <c r="AI94" s="61"/>
      <c r="AJ94" s="61"/>
      <c r="AK94" s="61"/>
      <c r="AL94" s="61"/>
      <c r="AM94" s="61"/>
      <c r="AN94" s="61"/>
      <c r="AO94" s="61"/>
      <c r="AP94" s="61"/>
      <c r="AQ94" s="61"/>
      <c r="AR94" s="61"/>
      <c r="AS94" s="61"/>
      <c r="AT94" s="61"/>
      <c r="AU94" s="61"/>
      <c r="AV94" s="61"/>
      <c r="AW94" s="61"/>
      <c r="AX94" s="61"/>
      <c r="AY94" s="61"/>
      <c r="AZ94" s="61"/>
      <c r="BA94" s="3"/>
      <c r="BB94" s="1"/>
    </row>
    <row r="95" spans="1:54" ht="24.75" customHeight="1" x14ac:dyDescent="0.25">
      <c r="A95" s="101" t="s">
        <v>105</v>
      </c>
      <c r="B95" s="100">
        <v>1</v>
      </c>
      <c r="C95" s="61"/>
      <c r="D95" s="61"/>
      <c r="E95" s="100">
        <v>1</v>
      </c>
      <c r="F95" s="61"/>
      <c r="G95" s="61"/>
      <c r="H95" s="100">
        <v>0</v>
      </c>
      <c r="I95" s="61"/>
      <c r="J95" s="61"/>
      <c r="K95" s="100">
        <v>0</v>
      </c>
      <c r="L95" s="61"/>
      <c r="M95" s="61"/>
      <c r="N95" s="100">
        <v>0</v>
      </c>
      <c r="O95" s="61"/>
      <c r="P95" s="61"/>
      <c r="Q95" s="100">
        <v>0</v>
      </c>
      <c r="R95" s="61"/>
      <c r="S95" s="61"/>
      <c r="T95" s="100">
        <v>0</v>
      </c>
      <c r="U95" s="61"/>
      <c r="V95" s="61"/>
      <c r="W95" s="100">
        <v>0</v>
      </c>
      <c r="X95" s="61"/>
      <c r="Y95" s="61"/>
      <c r="Z95" s="100">
        <v>0</v>
      </c>
      <c r="AA95" s="61"/>
      <c r="AB95" s="61"/>
      <c r="AC95" s="100">
        <v>0</v>
      </c>
      <c r="AD95" s="61"/>
      <c r="AE95" s="61"/>
      <c r="AF95" s="61"/>
      <c r="AG95" s="61"/>
      <c r="AH95" s="61"/>
      <c r="AI95" s="61"/>
      <c r="AJ95" s="61"/>
      <c r="AK95" s="61"/>
      <c r="AL95" s="61"/>
      <c r="AM95" s="61"/>
      <c r="AN95" s="61"/>
      <c r="AO95" s="61"/>
      <c r="AP95" s="61"/>
      <c r="AQ95" s="61"/>
      <c r="AR95" s="61"/>
      <c r="AS95" s="61"/>
      <c r="AT95" s="61"/>
      <c r="AU95" s="61"/>
      <c r="AV95" s="61"/>
      <c r="AW95" s="61"/>
      <c r="AX95" s="61"/>
      <c r="AY95" s="61"/>
      <c r="AZ95" s="61"/>
      <c r="BA95" s="3"/>
      <c r="BB95" s="1"/>
    </row>
    <row r="96" spans="1:54" ht="15" x14ac:dyDescent="0.25">
      <c r="A96" s="63"/>
      <c r="B96" s="61"/>
      <c r="C96" s="61"/>
      <c r="D96" s="61"/>
      <c r="E96" s="61"/>
      <c r="F96" s="61"/>
      <c r="G96" s="61"/>
      <c r="H96" s="61"/>
      <c r="I96" s="61"/>
      <c r="J96" s="61"/>
      <c r="K96" s="61"/>
      <c r="L96" s="61"/>
      <c r="M96" s="61"/>
      <c r="N96" s="61"/>
      <c r="O96" s="61"/>
      <c r="P96" s="61"/>
      <c r="Q96" s="61"/>
      <c r="R96" s="61"/>
      <c r="S96" s="61"/>
      <c r="T96" s="61"/>
      <c r="U96" s="61"/>
      <c r="V96" s="61"/>
      <c r="W96" s="61"/>
      <c r="X96" s="61"/>
      <c r="Y96" s="61"/>
      <c r="Z96" s="61"/>
      <c r="AA96" s="61"/>
      <c r="AB96" s="61"/>
      <c r="AC96" s="61"/>
      <c r="AD96" s="61"/>
      <c r="AE96" s="61"/>
      <c r="AF96" s="61"/>
      <c r="AG96" s="61"/>
      <c r="AH96" s="61"/>
      <c r="AI96" s="61"/>
      <c r="AJ96" s="61"/>
      <c r="AK96" s="61"/>
      <c r="AL96" s="61"/>
      <c r="AM96" s="61"/>
      <c r="AN96" s="61"/>
      <c r="AO96" s="61"/>
      <c r="AP96" s="61"/>
      <c r="AQ96" s="61"/>
      <c r="AR96" s="61"/>
      <c r="AS96" s="61"/>
      <c r="AT96" s="61"/>
      <c r="AU96" s="61"/>
      <c r="AV96" s="61"/>
      <c r="AW96" s="61"/>
      <c r="AX96" s="61"/>
      <c r="AY96" s="61"/>
      <c r="AZ96" s="61"/>
      <c r="BA96" s="3"/>
      <c r="BB96" s="1"/>
    </row>
    <row r="97" spans="1:54" ht="15" x14ac:dyDescent="0.25">
      <c r="A97" s="63"/>
      <c r="B97" s="61"/>
      <c r="C97" s="61"/>
      <c r="D97" s="61"/>
      <c r="E97" s="61"/>
      <c r="F97" s="61"/>
      <c r="G97" s="61"/>
      <c r="H97" s="61"/>
      <c r="I97" s="61"/>
      <c r="J97" s="61"/>
      <c r="K97" s="61"/>
      <c r="L97" s="61"/>
      <c r="M97" s="61"/>
      <c r="N97" s="61"/>
      <c r="O97" s="61"/>
      <c r="P97" s="61"/>
      <c r="Q97" s="61"/>
      <c r="R97" s="61"/>
      <c r="S97" s="61"/>
      <c r="T97" s="61"/>
      <c r="U97" s="61"/>
      <c r="V97" s="61"/>
      <c r="W97" s="61"/>
      <c r="X97" s="61"/>
      <c r="Y97" s="61"/>
      <c r="Z97" s="61"/>
      <c r="AA97" s="61"/>
      <c r="AB97" s="61"/>
      <c r="AC97" s="61"/>
      <c r="AD97" s="61"/>
      <c r="AE97" s="61"/>
      <c r="AF97" s="61"/>
      <c r="AG97" s="61"/>
      <c r="AH97" s="61"/>
      <c r="AI97" s="61"/>
      <c r="AJ97" s="61"/>
      <c r="AK97" s="61"/>
      <c r="AL97" s="61"/>
      <c r="AM97" s="61"/>
      <c r="AN97" s="61"/>
      <c r="AO97" s="61"/>
      <c r="AP97" s="61"/>
      <c r="AQ97" s="61"/>
      <c r="AR97" s="61"/>
      <c r="AS97" s="61"/>
      <c r="AT97" s="61"/>
      <c r="AU97" s="61"/>
      <c r="AV97" s="61"/>
      <c r="AW97" s="61"/>
      <c r="AX97" s="61"/>
      <c r="AY97" s="61"/>
      <c r="AZ97" s="61"/>
      <c r="BA97" s="3"/>
      <c r="BB97" s="1"/>
    </row>
    <row r="98" spans="1:54" ht="15" x14ac:dyDescent="0.25">
      <c r="A98" s="4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1"/>
    </row>
    <row r="99" spans="1:54" ht="15" x14ac:dyDescent="0.25">
      <c r="A99" s="4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1"/>
    </row>
    <row r="100" spans="1:54" ht="15" x14ac:dyDescent="0.25">
      <c r="A100" s="4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1"/>
    </row>
    <row r="101" spans="1:54" ht="15" x14ac:dyDescent="0.25">
      <c r="A101" s="4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1"/>
    </row>
    <row r="102" spans="1:54" ht="15" x14ac:dyDescent="0.25">
      <c r="A102" s="4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1"/>
    </row>
    <row r="103" spans="1:54" ht="15" x14ac:dyDescent="0.25">
      <c r="A103" s="4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1"/>
    </row>
    <row r="104" spans="1:54" ht="15" x14ac:dyDescent="0.25">
      <c r="A104" s="4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1"/>
    </row>
    <row r="105" spans="1:54" ht="15" x14ac:dyDescent="0.25">
      <c r="A105" s="4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1"/>
    </row>
    <row r="106" spans="1:54" ht="15" x14ac:dyDescent="0.25">
      <c r="A106" s="4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1"/>
    </row>
    <row r="107" spans="1:54" ht="15" x14ac:dyDescent="0.25">
      <c r="A107" s="63"/>
      <c r="B107" s="61"/>
      <c r="C107" s="61"/>
      <c r="D107" s="61"/>
      <c r="E107" s="61"/>
      <c r="F107" s="61"/>
      <c r="G107" s="61"/>
      <c r="H107" s="61"/>
      <c r="I107" s="61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1"/>
    </row>
    <row r="108" spans="1:54" ht="60.75" customHeight="1" x14ac:dyDescent="0.25">
      <c r="A108" s="99" t="s">
        <v>104</v>
      </c>
      <c r="B108" s="98"/>
      <c r="C108" s="61"/>
      <c r="D108" s="61"/>
      <c r="E108" s="61"/>
      <c r="F108" s="61"/>
      <c r="G108" s="61"/>
      <c r="H108" s="98"/>
      <c r="I108" s="61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1"/>
    </row>
    <row r="109" spans="1:54" ht="15" x14ac:dyDescent="0.25">
      <c r="A109" s="63"/>
      <c r="B109" s="61"/>
      <c r="C109" s="61"/>
      <c r="D109" s="61"/>
      <c r="E109" s="61"/>
      <c r="F109" s="61"/>
      <c r="G109" s="61"/>
      <c r="H109" s="61"/>
      <c r="I109" s="61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1"/>
    </row>
    <row r="110" spans="1:54" ht="18.75" x14ac:dyDescent="0.25">
      <c r="A110" s="93" t="s">
        <v>69</v>
      </c>
      <c r="B110" s="252" t="s">
        <v>103</v>
      </c>
      <c r="C110" s="253"/>
      <c r="D110" s="253"/>
      <c r="E110" s="253"/>
      <c r="F110" s="253"/>
      <c r="G110" s="254"/>
      <c r="H110" s="255"/>
      <c r="I110" s="61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1"/>
    </row>
    <row r="111" spans="1:54" ht="15" x14ac:dyDescent="0.25">
      <c r="A111" s="92"/>
      <c r="B111" s="91">
        <v>1</v>
      </c>
      <c r="C111" s="91">
        <v>2</v>
      </c>
      <c r="D111" s="91">
        <v>3</v>
      </c>
      <c r="E111" s="91">
        <v>4</v>
      </c>
      <c r="F111" s="91" t="s">
        <v>102</v>
      </c>
      <c r="G111" s="91" t="s">
        <v>101</v>
      </c>
      <c r="H111" s="90" t="s">
        <v>100</v>
      </c>
      <c r="I111" s="61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1"/>
    </row>
    <row r="112" spans="1:54" ht="15" x14ac:dyDescent="0.25">
      <c r="A112" s="89" t="s">
        <v>98</v>
      </c>
      <c r="B112" s="84">
        <v>0</v>
      </c>
      <c r="C112" s="84">
        <v>0</v>
      </c>
      <c r="D112" s="84">
        <v>0</v>
      </c>
      <c r="E112" s="84">
        <v>44322832.825920016</v>
      </c>
      <c r="F112" s="84">
        <v>44322832.825920016</v>
      </c>
      <c r="G112" s="83">
        <v>0.60012481797378825</v>
      </c>
      <c r="H112" s="83">
        <v>0.43687026573397258</v>
      </c>
      <c r="I112" s="61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1"/>
    </row>
    <row r="113" spans="1:54" ht="15" x14ac:dyDescent="0.25">
      <c r="A113" s="89" t="s">
        <v>97</v>
      </c>
      <c r="B113" s="84">
        <v>0</v>
      </c>
      <c r="C113" s="84">
        <v>0</v>
      </c>
      <c r="D113" s="84">
        <v>0</v>
      </c>
      <c r="E113" s="84">
        <v>29533190.951880008</v>
      </c>
      <c r="F113" s="84">
        <v>29533190.951880008</v>
      </c>
      <c r="G113" s="83">
        <v>0.39987518202621175</v>
      </c>
      <c r="H113" s="83">
        <v>0.29109540515593524</v>
      </c>
      <c r="I113" s="61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1"/>
    </row>
    <row r="114" spans="1:54" ht="15" x14ac:dyDescent="0.25">
      <c r="A114" s="66" t="s">
        <v>96</v>
      </c>
      <c r="B114" s="65">
        <v>0</v>
      </c>
      <c r="C114" s="65">
        <v>0</v>
      </c>
      <c r="D114" s="65">
        <v>0</v>
      </c>
      <c r="E114" s="65">
        <v>73856023.777800024</v>
      </c>
      <c r="F114" s="65">
        <v>73856023.777800024</v>
      </c>
      <c r="G114" s="64">
        <v>1</v>
      </c>
      <c r="H114" s="64">
        <v>0.72796567088990782</v>
      </c>
      <c r="I114" s="61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1"/>
    </row>
    <row r="115" spans="1:54" ht="15" x14ac:dyDescent="0.25">
      <c r="A115" s="85" t="s">
        <v>95</v>
      </c>
      <c r="B115" s="84">
        <v>2296755</v>
      </c>
      <c r="C115" s="84">
        <v>0</v>
      </c>
      <c r="D115" s="84">
        <v>0</v>
      </c>
      <c r="E115" s="84">
        <v>0</v>
      </c>
      <c r="F115" s="84">
        <v>2296755</v>
      </c>
      <c r="G115" s="83">
        <v>8.3217743321240351E-2</v>
      </c>
      <c r="H115" s="83">
        <v>2.2638082974449473E-2</v>
      </c>
      <c r="I115" s="61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1"/>
    </row>
    <row r="116" spans="1:54" ht="15" x14ac:dyDescent="0.25">
      <c r="A116" s="85" t="s">
        <v>94</v>
      </c>
      <c r="B116" s="84">
        <v>1380437.9999999998</v>
      </c>
      <c r="C116" s="84">
        <v>0</v>
      </c>
      <c r="D116" s="84">
        <v>0</v>
      </c>
      <c r="E116" s="84">
        <v>0</v>
      </c>
      <c r="F116" s="84">
        <v>1380437.9999999998</v>
      </c>
      <c r="G116" s="83">
        <v>5.00170610948431E-2</v>
      </c>
      <c r="H116" s="83">
        <v>1.3606357658994137E-2</v>
      </c>
      <c r="I116" s="61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1"/>
    </row>
    <row r="117" spans="1:54" ht="15" x14ac:dyDescent="0.25">
      <c r="A117" s="85" t="s">
        <v>93</v>
      </c>
      <c r="B117" s="84">
        <v>2064217.5</v>
      </c>
      <c r="C117" s="84">
        <v>0</v>
      </c>
      <c r="D117" s="84">
        <v>0</v>
      </c>
      <c r="E117" s="84">
        <v>0</v>
      </c>
      <c r="F117" s="84">
        <v>2064217.5</v>
      </c>
      <c r="G117" s="83">
        <v>7.4792270866597635E-2</v>
      </c>
      <c r="H117" s="83">
        <v>2.034606522781518E-2</v>
      </c>
      <c r="I117" s="61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1"/>
    </row>
    <row r="118" spans="1:54" ht="15" x14ac:dyDescent="0.25">
      <c r="A118" s="85" t="s">
        <v>92</v>
      </c>
      <c r="B118" s="84">
        <v>1729363.5</v>
      </c>
      <c r="C118" s="84">
        <v>0</v>
      </c>
      <c r="D118" s="84">
        <v>0</v>
      </c>
      <c r="E118" s="84">
        <v>0</v>
      </c>
      <c r="F118" s="84">
        <v>1729363.5</v>
      </c>
      <c r="G118" s="83">
        <v>6.2659590531912127E-2</v>
      </c>
      <c r="H118" s="83">
        <v>1.70455596726618E-2</v>
      </c>
      <c r="I118" s="61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1"/>
    </row>
    <row r="119" spans="1:54" ht="15" x14ac:dyDescent="0.25">
      <c r="A119" s="85" t="s">
        <v>91</v>
      </c>
      <c r="B119" s="84">
        <v>3073576</v>
      </c>
      <c r="C119" s="84">
        <v>0</v>
      </c>
      <c r="D119" s="84">
        <v>0</v>
      </c>
      <c r="E119" s="84">
        <v>0</v>
      </c>
      <c r="F119" s="84">
        <v>3073576</v>
      </c>
      <c r="G119" s="83">
        <v>0.11136410224265306</v>
      </c>
      <c r="H119" s="83">
        <v>3.0294858840527839E-2</v>
      </c>
      <c r="I119" s="61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1"/>
    </row>
    <row r="120" spans="1:54" ht="15" x14ac:dyDescent="0.25">
      <c r="A120" s="85" t="s">
        <v>89</v>
      </c>
      <c r="B120" s="84">
        <v>2813558</v>
      </c>
      <c r="C120" s="84">
        <v>0</v>
      </c>
      <c r="D120" s="84">
        <v>0</v>
      </c>
      <c r="E120" s="84">
        <v>0</v>
      </c>
      <c r="F120" s="84">
        <v>2813558</v>
      </c>
      <c r="G120" s="83">
        <v>0.10194293577827081</v>
      </c>
      <c r="H120" s="83">
        <v>2.7731978141955112E-2</v>
      </c>
      <c r="I120" s="61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1"/>
    </row>
    <row r="121" spans="1:54" ht="15" x14ac:dyDescent="0.25">
      <c r="A121" s="79" t="s">
        <v>83</v>
      </c>
      <c r="B121" s="77">
        <v>2535592</v>
      </c>
      <c r="C121" s="77">
        <v>0</v>
      </c>
      <c r="D121" s="77">
        <v>0</v>
      </c>
      <c r="E121" s="77">
        <v>0</v>
      </c>
      <c r="F121" s="77">
        <v>2535592</v>
      </c>
      <c r="G121" s="76">
        <v>9.1871463966940514E-2</v>
      </c>
      <c r="H121" s="76">
        <v>2.4992192064608672E-2</v>
      </c>
      <c r="I121" s="61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1"/>
    </row>
    <row r="122" spans="1:54" ht="15" x14ac:dyDescent="0.25">
      <c r="A122" s="79" t="s">
        <v>81</v>
      </c>
      <c r="B122" s="77">
        <v>0</v>
      </c>
      <c r="C122" s="77">
        <v>2781742.5</v>
      </c>
      <c r="D122" s="77">
        <v>0</v>
      </c>
      <c r="E122" s="77">
        <v>0</v>
      </c>
      <c r="F122" s="77">
        <v>2781742.5</v>
      </c>
      <c r="G122" s="76">
        <v>0.10079017280937037</v>
      </c>
      <c r="H122" s="76">
        <v>2.7418387041087323E-2</v>
      </c>
      <c r="I122" s="61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1"/>
    </row>
    <row r="123" spans="1:54" ht="15" x14ac:dyDescent="0.25">
      <c r="A123" s="79" t="s">
        <v>79</v>
      </c>
      <c r="B123" s="77">
        <v>0</v>
      </c>
      <c r="C123" s="77">
        <v>0</v>
      </c>
      <c r="D123" s="77">
        <v>0</v>
      </c>
      <c r="E123" s="77">
        <v>2788668</v>
      </c>
      <c r="F123" s="77">
        <v>2788668</v>
      </c>
      <c r="G123" s="76">
        <v>0.10104110270018207</v>
      </c>
      <c r="H123" s="76">
        <v>2.7486648585587956E-2</v>
      </c>
      <c r="I123" s="61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1"/>
    </row>
    <row r="124" spans="1:54" ht="15" x14ac:dyDescent="0.25">
      <c r="A124" s="79" t="s">
        <v>77</v>
      </c>
      <c r="B124" s="77">
        <v>0</v>
      </c>
      <c r="C124" s="77">
        <v>0</v>
      </c>
      <c r="D124" s="77">
        <v>0</v>
      </c>
      <c r="E124" s="77">
        <v>3067716</v>
      </c>
      <c r="F124" s="77">
        <v>3067716</v>
      </c>
      <c r="G124" s="76">
        <v>0.11115177834399496</v>
      </c>
      <c r="H124" s="76">
        <v>3.0237099451202346E-2</v>
      </c>
      <c r="I124" s="61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1"/>
    </row>
    <row r="125" spans="1:54" ht="15" x14ac:dyDescent="0.25">
      <c r="A125" s="78" t="s">
        <v>75</v>
      </c>
      <c r="B125" s="77">
        <v>0</v>
      </c>
      <c r="C125" s="77">
        <v>0</v>
      </c>
      <c r="D125" s="77">
        <v>0</v>
      </c>
      <c r="E125" s="77">
        <v>3067716</v>
      </c>
      <c r="F125" s="77">
        <v>3067716</v>
      </c>
      <c r="G125" s="76">
        <v>0.11115177834399496</v>
      </c>
      <c r="H125" s="76">
        <v>3.0237099451202346E-2</v>
      </c>
      <c r="I125" s="61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1"/>
    </row>
    <row r="126" spans="1:54" ht="15" x14ac:dyDescent="0.25">
      <c r="A126" s="66" t="s">
        <v>73</v>
      </c>
      <c r="B126" s="65">
        <v>15893500</v>
      </c>
      <c r="C126" s="65">
        <v>2781742.5</v>
      </c>
      <c r="D126" s="65">
        <v>0</v>
      </c>
      <c r="E126" s="65">
        <v>8924100</v>
      </c>
      <c r="F126" s="65">
        <v>27599342.5</v>
      </c>
      <c r="G126" s="64">
        <v>0.99999999999999989</v>
      </c>
      <c r="H126" s="64">
        <v>0.27203432911009218</v>
      </c>
      <c r="I126" s="61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1"/>
    </row>
    <row r="127" spans="1:54" ht="15" x14ac:dyDescent="0.25">
      <c r="A127" s="66" t="s">
        <v>71</v>
      </c>
      <c r="B127" s="65">
        <v>15893500</v>
      </c>
      <c r="C127" s="65">
        <v>2781742.5</v>
      </c>
      <c r="D127" s="65">
        <v>0</v>
      </c>
      <c r="E127" s="65">
        <v>82780123.777800024</v>
      </c>
      <c r="F127" s="65">
        <v>101455366.27780002</v>
      </c>
      <c r="G127" s="64"/>
      <c r="H127" s="64">
        <v>1</v>
      </c>
      <c r="I127" s="61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1"/>
    </row>
    <row r="128" spans="1:54" ht="15" x14ac:dyDescent="0.25">
      <c r="A128" s="63"/>
      <c r="B128" s="61"/>
      <c r="C128" s="61"/>
      <c r="D128" s="61"/>
      <c r="E128" s="61"/>
      <c r="F128" s="61"/>
      <c r="G128" s="61"/>
      <c r="H128" s="61"/>
      <c r="I128" s="61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1"/>
    </row>
    <row r="129" spans="1:54" ht="28.5" customHeight="1" x14ac:dyDescent="0.25">
      <c r="A129" s="62" t="s">
        <v>65</v>
      </c>
      <c r="B129" s="61">
        <v>1</v>
      </c>
      <c r="C129" s="61"/>
      <c r="D129" s="61"/>
      <c r="E129" s="61"/>
      <c r="F129" s="96"/>
      <c r="G129" s="61"/>
      <c r="H129" s="61"/>
      <c r="I129" s="61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1"/>
    </row>
    <row r="130" spans="1:54" ht="15" x14ac:dyDescent="0.25">
      <c r="A130" s="63"/>
      <c r="B130" s="61"/>
      <c r="C130" s="61"/>
      <c r="D130" s="61"/>
      <c r="E130" s="61"/>
      <c r="F130" s="61"/>
      <c r="G130" s="61"/>
      <c r="H130" s="61"/>
      <c r="I130" s="61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1"/>
    </row>
    <row r="131" spans="1:54" ht="18.75" x14ac:dyDescent="0.25">
      <c r="A131" s="93" t="s">
        <v>64</v>
      </c>
      <c r="B131" s="252" t="s">
        <v>103</v>
      </c>
      <c r="C131" s="253"/>
      <c r="D131" s="253"/>
      <c r="E131" s="253"/>
      <c r="F131" s="253"/>
      <c r="G131" s="254"/>
      <c r="H131" s="255"/>
      <c r="I131" s="61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1"/>
    </row>
    <row r="132" spans="1:54" ht="15" x14ac:dyDescent="0.25">
      <c r="A132" s="92"/>
      <c r="B132" s="91">
        <v>1</v>
      </c>
      <c r="C132" s="91">
        <v>2</v>
      </c>
      <c r="D132" s="91">
        <v>3</v>
      </c>
      <c r="E132" s="91">
        <v>4</v>
      </c>
      <c r="F132" s="91" t="s">
        <v>102</v>
      </c>
      <c r="G132" s="91" t="s">
        <v>101</v>
      </c>
      <c r="H132" s="90" t="s">
        <v>100</v>
      </c>
      <c r="I132" s="61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1"/>
    </row>
    <row r="133" spans="1:54" ht="15" x14ac:dyDescent="0.25">
      <c r="A133" s="89" t="s">
        <v>98</v>
      </c>
      <c r="B133" s="84">
        <v>0</v>
      </c>
      <c r="C133" s="84">
        <v>0</v>
      </c>
      <c r="D133" s="84">
        <v>0</v>
      </c>
      <c r="E133" s="84">
        <v>57760419.344760016</v>
      </c>
      <c r="F133" s="84">
        <v>57760419.344760016</v>
      </c>
      <c r="G133" s="83">
        <v>0.69269604952830188</v>
      </c>
      <c r="H133" s="83">
        <v>0.55468944774229856</v>
      </c>
      <c r="I133" s="61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1"/>
    </row>
    <row r="134" spans="1:54" ht="15" x14ac:dyDescent="0.25">
      <c r="A134" s="89" t="s">
        <v>97</v>
      </c>
      <c r="B134" s="84">
        <v>0</v>
      </c>
      <c r="C134" s="84">
        <v>0</v>
      </c>
      <c r="D134" s="84">
        <v>0</v>
      </c>
      <c r="E134" s="84">
        <v>25624521.834120005</v>
      </c>
      <c r="F134" s="84">
        <v>25624521.834120005</v>
      </c>
      <c r="G134" s="83">
        <v>0.30730395047169812</v>
      </c>
      <c r="H134" s="83">
        <v>0.24607944377948757</v>
      </c>
      <c r="I134" s="61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1"/>
    </row>
    <row r="135" spans="1:54" ht="15" x14ac:dyDescent="0.25">
      <c r="A135" s="66" t="s">
        <v>96</v>
      </c>
      <c r="B135" s="65">
        <v>0</v>
      </c>
      <c r="C135" s="65">
        <v>0</v>
      </c>
      <c r="D135" s="65">
        <v>0</v>
      </c>
      <c r="E135" s="65">
        <v>83384941.178880021</v>
      </c>
      <c r="F135" s="65">
        <v>83384941.178880021</v>
      </c>
      <c r="G135" s="64">
        <v>1</v>
      </c>
      <c r="H135" s="64">
        <v>0.8007688915217861</v>
      </c>
      <c r="I135" s="61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1"/>
    </row>
    <row r="136" spans="1:54" ht="15" x14ac:dyDescent="0.25">
      <c r="A136" s="85" t="s">
        <v>95</v>
      </c>
      <c r="B136" s="84">
        <v>1446740.9999999998</v>
      </c>
      <c r="C136" s="84">
        <v>0</v>
      </c>
      <c r="D136" s="84">
        <v>0</v>
      </c>
      <c r="E136" s="84">
        <v>0</v>
      </c>
      <c r="F136" s="84">
        <v>1446740.9999999998</v>
      </c>
      <c r="G136" s="83">
        <v>6.9735385259418733E-2</v>
      </c>
      <c r="H136" s="83">
        <v>1.3893458105389295E-2</v>
      </c>
      <c r="I136" s="61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1"/>
    </row>
    <row r="137" spans="1:54" ht="15" x14ac:dyDescent="0.25">
      <c r="A137" s="85" t="s">
        <v>94</v>
      </c>
      <c r="B137" s="84">
        <v>538533</v>
      </c>
      <c r="C137" s="84">
        <v>0</v>
      </c>
      <c r="D137" s="84">
        <v>0</v>
      </c>
      <c r="E137" s="84">
        <v>0</v>
      </c>
      <c r="F137" s="84">
        <v>538533</v>
      </c>
      <c r="G137" s="83">
        <v>2.59582096794869E-2</v>
      </c>
      <c r="H137" s="83">
        <v>5.171682888554077E-3</v>
      </c>
      <c r="I137" s="61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1"/>
    </row>
    <row r="138" spans="1:54" ht="15" x14ac:dyDescent="0.25">
      <c r="A138" s="85" t="s">
        <v>93</v>
      </c>
      <c r="B138" s="84">
        <v>709060.5</v>
      </c>
      <c r="C138" s="84">
        <v>0</v>
      </c>
      <c r="D138" s="84">
        <v>0</v>
      </c>
      <c r="E138" s="84">
        <v>0</v>
      </c>
      <c r="F138" s="84">
        <v>709060.5</v>
      </c>
      <c r="G138" s="83">
        <v>3.4177926207756663E-2</v>
      </c>
      <c r="H138" s="83">
        <v>6.8093061238579588E-3</v>
      </c>
      <c r="I138" s="61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1"/>
    </row>
    <row r="139" spans="1:54" ht="15" x14ac:dyDescent="0.25">
      <c r="A139" s="85" t="s">
        <v>92</v>
      </c>
      <c r="B139" s="84">
        <v>496557</v>
      </c>
      <c r="C139" s="84">
        <v>0</v>
      </c>
      <c r="D139" s="84">
        <v>0</v>
      </c>
      <c r="E139" s="84">
        <v>0</v>
      </c>
      <c r="F139" s="84">
        <v>496557</v>
      </c>
      <c r="G139" s="83">
        <v>2.3934894841758956E-2</v>
      </c>
      <c r="H139" s="83">
        <v>4.7685756306331218E-3</v>
      </c>
      <c r="I139" s="61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1"/>
    </row>
    <row r="140" spans="1:54" ht="15" x14ac:dyDescent="0.25">
      <c r="A140" s="85" t="s">
        <v>91</v>
      </c>
      <c r="B140" s="84">
        <v>989934</v>
      </c>
      <c r="C140" s="84">
        <v>0</v>
      </c>
      <c r="D140" s="84">
        <v>0</v>
      </c>
      <c r="E140" s="84">
        <v>0</v>
      </c>
      <c r="F140" s="84">
        <v>989934</v>
      </c>
      <c r="G140" s="83">
        <v>4.7716508256417309E-2</v>
      </c>
      <c r="H140" s="83">
        <v>9.5066128326358676E-3</v>
      </c>
      <c r="I140" s="61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1"/>
    </row>
    <row r="141" spans="1:54" ht="15" x14ac:dyDescent="0.25">
      <c r="A141" s="85" t="s">
        <v>89</v>
      </c>
      <c r="B141" s="84">
        <v>824362</v>
      </c>
      <c r="C141" s="84">
        <v>0</v>
      </c>
      <c r="D141" s="84">
        <v>0</v>
      </c>
      <c r="E141" s="84">
        <v>0</v>
      </c>
      <c r="F141" s="84">
        <v>824362</v>
      </c>
      <c r="G141" s="83">
        <v>3.9735655285379319E-2</v>
      </c>
      <c r="H141" s="83">
        <v>7.9165786486143207E-3</v>
      </c>
      <c r="I141" s="61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1"/>
    </row>
    <row r="142" spans="1:54" ht="15" x14ac:dyDescent="0.25">
      <c r="A142" s="79" t="s">
        <v>83</v>
      </c>
      <c r="B142" s="77">
        <v>2567000</v>
      </c>
      <c r="C142" s="77">
        <v>0</v>
      </c>
      <c r="D142" s="77">
        <v>0</v>
      </c>
      <c r="E142" s="77">
        <v>0</v>
      </c>
      <c r="F142" s="77">
        <v>2567000</v>
      </c>
      <c r="G142" s="76">
        <v>0.12373378093309578</v>
      </c>
      <c r="H142" s="76">
        <v>2.4651618331501163E-2</v>
      </c>
      <c r="I142" s="61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1"/>
    </row>
    <row r="143" spans="1:54" ht="15" x14ac:dyDescent="0.25">
      <c r="A143" s="79" t="s">
        <v>81</v>
      </c>
      <c r="B143" s="77">
        <v>0</v>
      </c>
      <c r="C143" s="77">
        <v>3749014.5</v>
      </c>
      <c r="D143" s="77">
        <v>0</v>
      </c>
      <c r="E143" s="77">
        <v>0</v>
      </c>
      <c r="F143" s="77">
        <v>3749014.5</v>
      </c>
      <c r="G143" s="76">
        <v>0.18070889710089583</v>
      </c>
      <c r="H143" s="76">
        <v>3.6002833881286979E-2</v>
      </c>
      <c r="I143" s="61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1"/>
    </row>
    <row r="144" spans="1:54" ht="15" x14ac:dyDescent="0.25">
      <c r="A144" s="79" t="s">
        <v>79</v>
      </c>
      <c r="B144" s="77">
        <v>0</v>
      </c>
      <c r="C144" s="77">
        <v>0</v>
      </c>
      <c r="D144" s="77">
        <v>0</v>
      </c>
      <c r="E144" s="77">
        <v>2782235.4</v>
      </c>
      <c r="F144" s="77">
        <v>2782235.4</v>
      </c>
      <c r="G144" s="76">
        <v>0.13410849454145077</v>
      </c>
      <c r="H144" s="76">
        <v>2.6718584023837737E-2</v>
      </c>
      <c r="I144" s="61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1"/>
    </row>
    <row r="145" spans="1:73" ht="15" x14ac:dyDescent="0.25">
      <c r="A145" s="79" t="s">
        <v>77</v>
      </c>
      <c r="B145" s="77">
        <v>0</v>
      </c>
      <c r="C145" s="77">
        <v>0</v>
      </c>
      <c r="D145" s="77">
        <v>0</v>
      </c>
      <c r="E145" s="77">
        <v>3575000</v>
      </c>
      <c r="F145" s="77">
        <v>3575000</v>
      </c>
      <c r="G145" s="76">
        <v>0.17232110122158839</v>
      </c>
      <c r="H145" s="76">
        <v>3.4331724010563558E-2</v>
      </c>
      <c r="I145" s="61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1"/>
    </row>
    <row r="146" spans="1:73" ht="15" x14ac:dyDescent="0.25">
      <c r="A146" s="78" t="s">
        <v>75</v>
      </c>
      <c r="B146" s="77">
        <v>0</v>
      </c>
      <c r="C146" s="77">
        <v>0</v>
      </c>
      <c r="D146" s="77">
        <v>0</v>
      </c>
      <c r="E146" s="77">
        <v>3067716</v>
      </c>
      <c r="F146" s="77">
        <v>3067716</v>
      </c>
      <c r="G146" s="76">
        <v>0.14786914667275142</v>
      </c>
      <c r="H146" s="76">
        <v>2.9460134001339861E-2</v>
      </c>
      <c r="I146" s="61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1"/>
    </row>
    <row r="147" spans="1:73" ht="15" x14ac:dyDescent="0.25">
      <c r="A147" s="66" t="s">
        <v>73</v>
      </c>
      <c r="B147" s="65">
        <v>7572187.5</v>
      </c>
      <c r="C147" s="65">
        <v>3749014.5</v>
      </c>
      <c r="D147" s="65">
        <v>0</v>
      </c>
      <c r="E147" s="65">
        <v>9424951.4000000004</v>
      </c>
      <c r="F147" s="65">
        <v>20746153.399999999</v>
      </c>
      <c r="G147" s="64">
        <v>1</v>
      </c>
      <c r="H147" s="64">
        <v>0.19923110847821393</v>
      </c>
      <c r="I147" s="61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1"/>
    </row>
    <row r="148" spans="1:73" ht="15" x14ac:dyDescent="0.25">
      <c r="A148" s="66" t="s">
        <v>71</v>
      </c>
      <c r="B148" s="65">
        <v>7572187.5</v>
      </c>
      <c r="C148" s="65">
        <v>3749014.5</v>
      </c>
      <c r="D148" s="65">
        <v>0</v>
      </c>
      <c r="E148" s="65">
        <v>92809892.578880027</v>
      </c>
      <c r="F148" s="65">
        <v>104131094.57888001</v>
      </c>
      <c r="G148" s="64"/>
      <c r="H148" s="64">
        <v>1</v>
      </c>
      <c r="I148" s="61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1"/>
    </row>
    <row r="149" spans="1:73" ht="15" x14ac:dyDescent="0.25">
      <c r="A149" s="63"/>
      <c r="B149" s="61"/>
      <c r="C149" s="61"/>
      <c r="D149" s="61"/>
      <c r="E149" s="61"/>
      <c r="F149" s="61"/>
      <c r="G149" s="61"/>
      <c r="H149" s="61"/>
      <c r="I149" s="61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1"/>
    </row>
    <row r="150" spans="1:73" ht="30.75" customHeight="1" x14ac:dyDescent="0.25">
      <c r="A150" s="62" t="s">
        <v>52</v>
      </c>
      <c r="B150" s="61">
        <v>1</v>
      </c>
      <c r="C150" s="61"/>
      <c r="D150" s="61"/>
      <c r="E150" s="61"/>
      <c r="F150" s="97">
        <v>1.0263734526742867</v>
      </c>
      <c r="G150" s="61"/>
      <c r="H150" s="61"/>
      <c r="I150" s="61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1"/>
    </row>
    <row r="151" spans="1:73" ht="15" x14ac:dyDescent="0.25">
      <c r="A151" s="63"/>
      <c r="B151" s="61"/>
      <c r="C151" s="61"/>
      <c r="D151" s="61"/>
      <c r="E151" s="61"/>
      <c r="F151" s="61"/>
      <c r="G151" s="61"/>
      <c r="H151" s="61"/>
      <c r="I151" s="61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1"/>
    </row>
    <row r="152" spans="1:73" ht="18.75" x14ac:dyDescent="0.25">
      <c r="A152" s="93" t="s">
        <v>51</v>
      </c>
      <c r="B152" s="252" t="s">
        <v>103</v>
      </c>
      <c r="C152" s="253"/>
      <c r="D152" s="253"/>
      <c r="E152" s="253"/>
      <c r="F152" s="253"/>
      <c r="G152" s="254"/>
      <c r="H152" s="255"/>
      <c r="I152" s="61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1"/>
      <c r="BC152" t="s">
        <v>51</v>
      </c>
      <c r="BQ152" s="87" t="s">
        <v>90</v>
      </c>
      <c r="BR152" s="86">
        <v>1</v>
      </c>
      <c r="BS152" s="86">
        <v>2</v>
      </c>
      <c r="BT152" s="86">
        <v>3</v>
      </c>
      <c r="BU152" s="86">
        <v>4</v>
      </c>
    </row>
    <row r="153" spans="1:73" ht="15" x14ac:dyDescent="0.25">
      <c r="A153" s="92"/>
      <c r="B153" s="91">
        <v>1</v>
      </c>
      <c r="C153" s="91">
        <v>2</v>
      </c>
      <c r="D153" s="91">
        <v>3</v>
      </c>
      <c r="E153" s="91">
        <v>4</v>
      </c>
      <c r="F153" s="91" t="s">
        <v>102</v>
      </c>
      <c r="G153" s="91" t="s">
        <v>101</v>
      </c>
      <c r="H153" s="90" t="s">
        <v>100</v>
      </c>
      <c r="I153" s="61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1"/>
      <c r="BQ153" t="s">
        <v>99</v>
      </c>
    </row>
    <row r="154" spans="1:73" ht="15" x14ac:dyDescent="0.25">
      <c r="A154" s="89" t="s">
        <v>98</v>
      </c>
      <c r="B154" s="84">
        <v>0</v>
      </c>
      <c r="C154" s="84">
        <v>0</v>
      </c>
      <c r="D154" s="84">
        <v>0</v>
      </c>
      <c r="E154" s="84">
        <v>0</v>
      </c>
      <c r="F154" s="84">
        <v>0</v>
      </c>
      <c r="G154" s="83">
        <v>0</v>
      </c>
      <c r="H154" s="83">
        <v>0</v>
      </c>
      <c r="I154" s="61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1"/>
      <c r="BP154" s="82" t="s">
        <v>82</v>
      </c>
      <c r="BR154" s="88">
        <v>9.9999999999999995E-7</v>
      </c>
      <c r="BS154" s="88">
        <v>0</v>
      </c>
      <c r="BT154" s="88">
        <v>0</v>
      </c>
      <c r="BU154" s="88">
        <v>0</v>
      </c>
    </row>
    <row r="155" spans="1:73" ht="15" x14ac:dyDescent="0.25">
      <c r="A155" s="89" t="s">
        <v>97</v>
      </c>
      <c r="B155" s="84">
        <v>0</v>
      </c>
      <c r="C155" s="84">
        <v>0</v>
      </c>
      <c r="D155" s="84">
        <v>0</v>
      </c>
      <c r="E155" s="84">
        <v>0</v>
      </c>
      <c r="F155" s="84">
        <v>0</v>
      </c>
      <c r="G155" s="83">
        <v>0</v>
      </c>
      <c r="H155" s="83">
        <v>0</v>
      </c>
      <c r="I155" s="61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1"/>
      <c r="BP155" s="82" t="s">
        <v>80</v>
      </c>
      <c r="BR155" s="88">
        <v>0</v>
      </c>
      <c r="BS155" s="88">
        <v>9.9999999999999995E-7</v>
      </c>
      <c r="BT155" s="88">
        <v>0</v>
      </c>
      <c r="BU155" s="88">
        <v>0</v>
      </c>
    </row>
    <row r="156" spans="1:73" ht="15" x14ac:dyDescent="0.25">
      <c r="A156" s="66" t="s">
        <v>96</v>
      </c>
      <c r="B156" s="65">
        <v>0</v>
      </c>
      <c r="C156" s="65">
        <v>0</v>
      </c>
      <c r="D156" s="65">
        <v>0</v>
      </c>
      <c r="E156" s="65">
        <v>0</v>
      </c>
      <c r="F156" s="65">
        <v>0</v>
      </c>
      <c r="G156" s="64">
        <v>0</v>
      </c>
      <c r="H156" s="64">
        <v>0</v>
      </c>
      <c r="I156" s="61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1"/>
      <c r="BP156" s="82" t="s">
        <v>78</v>
      </c>
      <c r="BR156" s="88">
        <v>0</v>
      </c>
      <c r="BS156" s="88">
        <v>0</v>
      </c>
      <c r="BT156" s="88">
        <v>0</v>
      </c>
      <c r="BU156" s="88">
        <v>9.9999999999999995E-7</v>
      </c>
    </row>
    <row r="157" spans="1:73" ht="15" x14ac:dyDescent="0.25">
      <c r="A157" s="85" t="s">
        <v>95</v>
      </c>
      <c r="B157" s="84">
        <v>0</v>
      </c>
      <c r="C157" s="84">
        <v>0</v>
      </c>
      <c r="D157" s="84">
        <v>0</v>
      </c>
      <c r="E157" s="84">
        <v>0</v>
      </c>
      <c r="F157" s="84">
        <v>0</v>
      </c>
      <c r="G157" s="83">
        <v>0</v>
      </c>
      <c r="H157" s="83">
        <v>0</v>
      </c>
      <c r="I157" s="61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1"/>
      <c r="BP157" s="82" t="s">
        <v>76</v>
      </c>
      <c r="BR157" s="88">
        <v>0</v>
      </c>
      <c r="BS157" s="88">
        <v>0</v>
      </c>
      <c r="BT157" s="88">
        <v>0</v>
      </c>
      <c r="BU157" s="88">
        <v>9.9999999999999995E-7</v>
      </c>
    </row>
    <row r="158" spans="1:73" ht="15" x14ac:dyDescent="0.25">
      <c r="A158" s="85" t="s">
        <v>94</v>
      </c>
      <c r="B158" s="84">
        <v>0</v>
      </c>
      <c r="C158" s="84">
        <v>0</v>
      </c>
      <c r="D158" s="84">
        <v>0</v>
      </c>
      <c r="E158" s="84">
        <v>0</v>
      </c>
      <c r="F158" s="84">
        <v>0</v>
      </c>
      <c r="G158" s="83">
        <v>0</v>
      </c>
      <c r="H158" s="83">
        <v>0</v>
      </c>
      <c r="I158" s="61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1"/>
      <c r="BP158" s="82" t="s">
        <v>74</v>
      </c>
      <c r="BR158" s="88">
        <v>0</v>
      </c>
      <c r="BS158" s="88">
        <v>0</v>
      </c>
      <c r="BT158" s="88">
        <v>0</v>
      </c>
      <c r="BU158" s="88">
        <v>9.9999999999999995E-7</v>
      </c>
    </row>
    <row r="159" spans="1:73" ht="15" x14ac:dyDescent="0.25">
      <c r="A159" s="85" t="s">
        <v>93</v>
      </c>
      <c r="B159" s="84">
        <v>0</v>
      </c>
      <c r="C159" s="84">
        <v>0</v>
      </c>
      <c r="D159" s="84">
        <v>0</v>
      </c>
      <c r="E159" s="84">
        <v>0</v>
      </c>
      <c r="F159" s="84">
        <v>0</v>
      </c>
      <c r="G159" s="83">
        <v>0</v>
      </c>
      <c r="H159" s="83">
        <v>0</v>
      </c>
      <c r="I159" s="61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1"/>
    </row>
    <row r="160" spans="1:73" ht="15" x14ac:dyDescent="0.25">
      <c r="A160" s="85" t="s">
        <v>92</v>
      </c>
      <c r="B160" s="84">
        <v>0</v>
      </c>
      <c r="C160" s="84">
        <v>0</v>
      </c>
      <c r="D160" s="84">
        <v>0</v>
      </c>
      <c r="E160" s="84">
        <v>0</v>
      </c>
      <c r="F160" s="84">
        <v>0</v>
      </c>
      <c r="G160" s="83">
        <v>0</v>
      </c>
      <c r="H160" s="83">
        <v>0</v>
      </c>
      <c r="I160" s="61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1"/>
      <c r="BD160" s="87" t="s">
        <v>90</v>
      </c>
      <c r="BE160" s="86">
        <v>1</v>
      </c>
      <c r="BF160" s="86">
        <v>2</v>
      </c>
      <c r="BG160" s="86">
        <v>3</v>
      </c>
      <c r="BH160" s="86">
        <v>4</v>
      </c>
      <c r="BK160" s="87" t="s">
        <v>90</v>
      </c>
      <c r="BL160" s="86">
        <v>1</v>
      </c>
      <c r="BM160" s="86">
        <v>2</v>
      </c>
      <c r="BN160" s="86">
        <v>3</v>
      </c>
      <c r="BO160" s="86">
        <v>4</v>
      </c>
    </row>
    <row r="161" spans="1:80" ht="15" x14ac:dyDescent="0.25">
      <c r="A161" s="85" t="s">
        <v>91</v>
      </c>
      <c r="B161" s="84">
        <v>0</v>
      </c>
      <c r="C161" s="84">
        <v>0</v>
      </c>
      <c r="D161" s="84">
        <v>0</v>
      </c>
      <c r="E161" s="84">
        <v>0</v>
      </c>
      <c r="F161" s="84">
        <v>0</v>
      </c>
      <c r="G161" s="83">
        <v>0</v>
      </c>
      <c r="H161" s="83">
        <v>0</v>
      </c>
      <c r="I161" s="61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1"/>
      <c r="BQ161" s="87" t="s">
        <v>90</v>
      </c>
      <c r="BR161" s="86">
        <v>1</v>
      </c>
      <c r="BS161" s="86">
        <v>2</v>
      </c>
      <c r="BT161" s="86">
        <v>3</v>
      </c>
      <c r="BU161" s="86">
        <v>4</v>
      </c>
      <c r="BX161" s="87" t="s">
        <v>90</v>
      </c>
      <c r="BY161" s="86">
        <v>1</v>
      </c>
      <c r="BZ161" s="86">
        <v>2</v>
      </c>
      <c r="CA161" s="86">
        <v>3</v>
      </c>
      <c r="CB161" s="86">
        <v>4</v>
      </c>
    </row>
    <row r="162" spans="1:80" ht="15" x14ac:dyDescent="0.25">
      <c r="A162" s="85" t="s">
        <v>89</v>
      </c>
      <c r="B162" s="84">
        <v>0</v>
      </c>
      <c r="C162" s="84">
        <v>0</v>
      </c>
      <c r="D162" s="84">
        <v>0</v>
      </c>
      <c r="E162" s="84">
        <v>0</v>
      </c>
      <c r="F162" s="84">
        <v>0</v>
      </c>
      <c r="G162" s="83">
        <v>0</v>
      </c>
      <c r="H162" s="83">
        <v>0</v>
      </c>
      <c r="I162" s="61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1"/>
      <c r="BD162" t="s">
        <v>88</v>
      </c>
      <c r="BK162" t="s">
        <v>87</v>
      </c>
      <c r="BQ162" s="82" t="s">
        <v>86</v>
      </c>
      <c r="BR162" s="81" t="s">
        <v>85</v>
      </c>
      <c r="BS162" s="81"/>
      <c r="BT162" s="81"/>
      <c r="BU162" s="81"/>
      <c r="BV162" s="80" t="s">
        <v>84</v>
      </c>
    </row>
    <row r="163" spans="1:80" ht="15" x14ac:dyDescent="0.25">
      <c r="A163" s="79" t="s">
        <v>83</v>
      </c>
      <c r="B163" s="77">
        <v>0</v>
      </c>
      <c r="C163" s="77">
        <v>0</v>
      </c>
      <c r="D163" s="77">
        <v>0</v>
      </c>
      <c r="E163" s="77">
        <v>0</v>
      </c>
      <c r="F163" s="77">
        <v>0</v>
      </c>
      <c r="G163" s="76">
        <v>0</v>
      </c>
      <c r="H163" s="76">
        <v>0</v>
      </c>
      <c r="I163" s="96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1"/>
      <c r="BC163" t="s">
        <v>82</v>
      </c>
      <c r="BD163" s="72">
        <v>4300</v>
      </c>
      <c r="BE163" s="94">
        <v>0.25</v>
      </c>
      <c r="BF163" s="94">
        <v>0.25</v>
      </c>
      <c r="BG163" s="94">
        <v>0.25</v>
      </c>
      <c r="BH163" s="94">
        <v>0.25</v>
      </c>
      <c r="BI163" s="74">
        <f>SUM(BE163:BH163)</f>
        <v>1</v>
      </c>
      <c r="BK163" s="72">
        <v>4300</v>
      </c>
      <c r="BL163" s="73">
        <f>+BK163*BE163</f>
        <v>1075</v>
      </c>
      <c r="BM163" s="73">
        <f>+BK163*BF163</f>
        <v>1075</v>
      </c>
      <c r="BN163" s="73">
        <f>+BK163*BG163</f>
        <v>1075</v>
      </c>
      <c r="BO163" s="73">
        <f>+BK163*BH163</f>
        <v>1075</v>
      </c>
      <c r="BP163" s="72"/>
      <c r="BQ163" s="71">
        <v>-74820</v>
      </c>
      <c r="BR163" s="70">
        <f t="shared" ref="BR163:BU167" si="5">(IF((BR154&gt;0),(BR154),(0)))*BL163</f>
        <v>1.075E-3</v>
      </c>
      <c r="BS163" s="70">
        <f t="shared" si="5"/>
        <v>0</v>
      </c>
      <c r="BT163" s="70">
        <f t="shared" si="5"/>
        <v>0</v>
      </c>
      <c r="BU163" s="70">
        <f t="shared" si="5"/>
        <v>0</v>
      </c>
      <c r="BV163" s="69">
        <f>SUM(BR163:BU163)</f>
        <v>1.075E-3</v>
      </c>
      <c r="BX163" s="68">
        <f>SUM(BY163:CB163)</f>
        <v>-74820</v>
      </c>
      <c r="BY163" s="68">
        <f>+(BR163/$BV$163)*$BQ$163</f>
        <v>-74820</v>
      </c>
      <c r="BZ163" s="68">
        <f>+(BS163/$BV$163)*$BQ$163</f>
        <v>0</v>
      </c>
      <c r="CA163" s="68">
        <f>+(BT163/$BV$163)*$BQ$163</f>
        <v>0</v>
      </c>
      <c r="CB163" s="68">
        <f>+(BU163/$BV$163)*$BQ$163</f>
        <v>0</v>
      </c>
    </row>
    <row r="164" spans="1:80" ht="15" x14ac:dyDescent="0.25">
      <c r="A164" s="79" t="s">
        <v>81</v>
      </c>
      <c r="B164" s="77">
        <v>0</v>
      </c>
      <c r="C164" s="77">
        <v>0</v>
      </c>
      <c r="D164" s="77">
        <v>0</v>
      </c>
      <c r="E164" s="77">
        <v>0</v>
      </c>
      <c r="F164" s="77">
        <v>0</v>
      </c>
      <c r="G164" s="76">
        <v>0</v>
      </c>
      <c r="H164" s="76">
        <v>0</v>
      </c>
      <c r="I164" s="96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1"/>
      <c r="BC164" t="s">
        <v>80</v>
      </c>
      <c r="BD164" s="72">
        <v>4300</v>
      </c>
      <c r="BE164" s="94">
        <v>0.25</v>
      </c>
      <c r="BF164" s="94">
        <v>0.25</v>
      </c>
      <c r="BG164" s="94">
        <v>0.25</v>
      </c>
      <c r="BH164" s="94">
        <v>0.25</v>
      </c>
      <c r="BI164" s="74">
        <f>SUM(BE164:BH164)</f>
        <v>1</v>
      </c>
      <c r="BK164" s="72">
        <v>4300</v>
      </c>
      <c r="BL164" s="73">
        <f>+BK164*BE164</f>
        <v>1075</v>
      </c>
      <c r="BM164" s="73">
        <f>+BK164*BF164</f>
        <v>1075</v>
      </c>
      <c r="BN164" s="73">
        <f>+BK164*BG164</f>
        <v>1075</v>
      </c>
      <c r="BO164" s="73">
        <f>+BK164*BH164</f>
        <v>1075</v>
      </c>
      <c r="BP164" s="72"/>
      <c r="BQ164" s="71">
        <v>1.075E-3</v>
      </c>
      <c r="BR164" s="70">
        <f t="shared" si="5"/>
        <v>0</v>
      </c>
      <c r="BS164" s="70">
        <f t="shared" si="5"/>
        <v>1.075E-3</v>
      </c>
      <c r="BT164" s="70">
        <f t="shared" si="5"/>
        <v>0</v>
      </c>
      <c r="BU164" s="70">
        <f t="shared" si="5"/>
        <v>0</v>
      </c>
      <c r="BV164" s="69">
        <f>SUM(BR164:BU164)</f>
        <v>1.075E-3</v>
      </c>
      <c r="BX164" s="68">
        <f>SUM(BY164:CB164)</f>
        <v>1.075E-3</v>
      </c>
      <c r="BY164" s="68">
        <f>+(BR164/$BV$164)*$BQ$164</f>
        <v>0</v>
      </c>
      <c r="BZ164" s="68">
        <f>+(BS164/$BV$164)*$BQ$164</f>
        <v>1.075E-3</v>
      </c>
      <c r="CA164" s="68">
        <f>+(BT164/$BV$164)*$BQ$164</f>
        <v>0</v>
      </c>
      <c r="CB164" s="68">
        <f>+(BU164/$BV$164)*$BQ$164</f>
        <v>0</v>
      </c>
    </row>
    <row r="165" spans="1:80" ht="15" x14ac:dyDescent="0.25">
      <c r="A165" s="79" t="s">
        <v>79</v>
      </c>
      <c r="B165" s="77">
        <v>0</v>
      </c>
      <c r="C165" s="77">
        <v>0</v>
      </c>
      <c r="D165" s="77">
        <v>0</v>
      </c>
      <c r="E165" s="77">
        <v>0</v>
      </c>
      <c r="F165" s="77">
        <v>0</v>
      </c>
      <c r="G165" s="76">
        <v>0</v>
      </c>
      <c r="H165" s="76">
        <v>0</v>
      </c>
      <c r="I165" s="96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1"/>
      <c r="BC165" t="s">
        <v>78</v>
      </c>
      <c r="BD165" s="72">
        <v>4300</v>
      </c>
      <c r="BE165" s="94">
        <v>0.25</v>
      </c>
      <c r="BF165" s="94">
        <v>0.25</v>
      </c>
      <c r="BG165" s="94">
        <v>0.25</v>
      </c>
      <c r="BH165" s="94">
        <v>0.25</v>
      </c>
      <c r="BI165" s="74">
        <f>SUM(BE165:BH165)</f>
        <v>1</v>
      </c>
      <c r="BK165" s="72">
        <v>4300</v>
      </c>
      <c r="BL165" s="73">
        <f>+BK165*BE165</f>
        <v>1075</v>
      </c>
      <c r="BM165" s="73">
        <f>+BK165*BF165</f>
        <v>1075</v>
      </c>
      <c r="BN165" s="73">
        <f>+BK165*BG165</f>
        <v>1075</v>
      </c>
      <c r="BO165" s="73">
        <f>+BK165*BH165</f>
        <v>1075</v>
      </c>
      <c r="BP165" s="72"/>
      <c r="BQ165" s="71">
        <v>-22272</v>
      </c>
      <c r="BR165" s="70">
        <f t="shared" si="5"/>
        <v>0</v>
      </c>
      <c r="BS165" s="70">
        <f t="shared" si="5"/>
        <v>0</v>
      </c>
      <c r="BT165" s="70">
        <f t="shared" si="5"/>
        <v>0</v>
      </c>
      <c r="BU165" s="70">
        <f t="shared" si="5"/>
        <v>1.075E-3</v>
      </c>
      <c r="BV165" s="69">
        <f>SUM(BR165:BU165)</f>
        <v>1.075E-3</v>
      </c>
      <c r="BX165" s="68">
        <f>SUM(BY165:CB165)</f>
        <v>-22272</v>
      </c>
      <c r="BY165" s="68">
        <f>+(BR165/$BV$165)*$BQ$165</f>
        <v>0</v>
      </c>
      <c r="BZ165" s="68">
        <f>+(BS165/$BV$165)*$BQ$165</f>
        <v>0</v>
      </c>
      <c r="CA165" s="68">
        <f>+(BT165/$BV$165)*$BQ$165</f>
        <v>0</v>
      </c>
      <c r="CB165" s="68">
        <f>+(BU165/$BV$165)*$BQ$165</f>
        <v>-22272</v>
      </c>
    </row>
    <row r="166" spans="1:80" ht="15" x14ac:dyDescent="0.25">
      <c r="A166" s="79" t="s">
        <v>77</v>
      </c>
      <c r="B166" s="77">
        <v>0</v>
      </c>
      <c r="C166" s="77">
        <v>0</v>
      </c>
      <c r="D166" s="77">
        <v>0</v>
      </c>
      <c r="E166" s="77">
        <v>0</v>
      </c>
      <c r="F166" s="77">
        <v>0</v>
      </c>
      <c r="G166" s="76">
        <v>0</v>
      </c>
      <c r="H166" s="76">
        <v>0</v>
      </c>
      <c r="I166" s="96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1"/>
      <c r="BC166" t="s">
        <v>76</v>
      </c>
      <c r="BD166" s="72">
        <v>4300</v>
      </c>
      <c r="BE166" s="94">
        <v>0.25</v>
      </c>
      <c r="BF166" s="94">
        <v>0.25</v>
      </c>
      <c r="BG166" s="94">
        <v>0.25</v>
      </c>
      <c r="BH166" s="94">
        <v>0.25</v>
      </c>
      <c r="BI166" s="74">
        <f>SUM(BE166:BH166)</f>
        <v>1</v>
      </c>
      <c r="BK166" s="72">
        <v>4300</v>
      </c>
      <c r="BL166" s="73">
        <f>+BK166*BE166</f>
        <v>1075</v>
      </c>
      <c r="BM166" s="73">
        <f>+BK166*BF166</f>
        <v>1075</v>
      </c>
      <c r="BN166" s="73">
        <f>+BK166*BG166</f>
        <v>1075</v>
      </c>
      <c r="BO166" s="73">
        <f>+BK166*BH166</f>
        <v>1075</v>
      </c>
      <c r="BP166" s="72"/>
      <c r="BQ166" s="71">
        <v>-79808</v>
      </c>
      <c r="BR166" s="70">
        <f t="shared" si="5"/>
        <v>0</v>
      </c>
      <c r="BS166" s="70">
        <f t="shared" si="5"/>
        <v>0</v>
      </c>
      <c r="BT166" s="70">
        <f t="shared" si="5"/>
        <v>0</v>
      </c>
      <c r="BU166" s="70">
        <f t="shared" si="5"/>
        <v>1.075E-3</v>
      </c>
      <c r="BV166" s="69">
        <f>SUM(BR166:BU166)</f>
        <v>1.075E-3</v>
      </c>
      <c r="BX166" s="68">
        <f>SUM(BY166:CB166)</f>
        <v>-79808</v>
      </c>
      <c r="BY166" s="68">
        <f>+(BR166/$BV$166)*$BQ$166</f>
        <v>0</v>
      </c>
      <c r="BZ166" s="68">
        <f>+(BS166/$BV$166)*$BQ$166</f>
        <v>0</v>
      </c>
      <c r="CA166" s="68">
        <f>+(BT166/$BV$166)*$BQ$166</f>
        <v>0</v>
      </c>
      <c r="CB166" s="68">
        <f>+(BU166/$BV$166)*$BQ$166</f>
        <v>-79808</v>
      </c>
    </row>
    <row r="167" spans="1:80" ht="15" x14ac:dyDescent="0.25">
      <c r="A167" s="78" t="s">
        <v>75</v>
      </c>
      <c r="B167" s="77">
        <v>0</v>
      </c>
      <c r="C167" s="77">
        <v>0</v>
      </c>
      <c r="D167" s="77">
        <v>0</v>
      </c>
      <c r="E167" s="77">
        <v>0</v>
      </c>
      <c r="F167" s="77">
        <v>0</v>
      </c>
      <c r="G167" s="76">
        <v>0</v>
      </c>
      <c r="H167" s="76">
        <v>0</v>
      </c>
      <c r="I167" s="96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1"/>
      <c r="BC167" t="s">
        <v>74</v>
      </c>
      <c r="BD167" s="72">
        <v>4300</v>
      </c>
      <c r="BE167" s="94">
        <v>0.25</v>
      </c>
      <c r="BF167" s="94">
        <v>0.25</v>
      </c>
      <c r="BG167" s="94">
        <v>0.25</v>
      </c>
      <c r="BH167" s="94">
        <v>0.25</v>
      </c>
      <c r="BI167" s="74">
        <f>SUM(BE167:BH167)</f>
        <v>1</v>
      </c>
      <c r="BK167" s="72">
        <v>4300</v>
      </c>
      <c r="BL167" s="73">
        <f>+BK167*BE167</f>
        <v>1075</v>
      </c>
      <c r="BM167" s="73">
        <f>+BK167*BF167</f>
        <v>1075</v>
      </c>
      <c r="BN167" s="73">
        <f>+BK167*BG167</f>
        <v>1075</v>
      </c>
      <c r="BO167" s="73">
        <f>+BK167*BH167</f>
        <v>1075</v>
      </c>
      <c r="BP167" s="72"/>
      <c r="BQ167" s="71">
        <v>-79808</v>
      </c>
      <c r="BR167" s="70">
        <f t="shared" si="5"/>
        <v>0</v>
      </c>
      <c r="BS167" s="70">
        <f t="shared" si="5"/>
        <v>0</v>
      </c>
      <c r="BT167" s="70">
        <f t="shared" si="5"/>
        <v>0</v>
      </c>
      <c r="BU167" s="70">
        <f t="shared" si="5"/>
        <v>1.075E-3</v>
      </c>
      <c r="BV167" s="69">
        <f>SUM(BR167:BU167)</f>
        <v>1.075E-3</v>
      </c>
      <c r="BX167" s="68">
        <f>SUM(BY167:CB167)</f>
        <v>-79808</v>
      </c>
      <c r="BY167" s="68">
        <f>+(BR167/$BV$167)*$BQ$167</f>
        <v>0</v>
      </c>
      <c r="BZ167" s="68">
        <f>+(BS167/$BV$167)*$BQ$167</f>
        <v>0</v>
      </c>
      <c r="CA167" s="68">
        <f>+(BT167/$BV$167)*$BQ$167</f>
        <v>0</v>
      </c>
      <c r="CB167" s="68">
        <f>+(BU167/$BV$167)*$BQ$167</f>
        <v>-79808</v>
      </c>
    </row>
    <row r="168" spans="1:80" ht="15" x14ac:dyDescent="0.25">
      <c r="A168" s="66" t="s">
        <v>73</v>
      </c>
      <c r="B168" s="65">
        <v>0</v>
      </c>
      <c r="C168" s="65">
        <v>0</v>
      </c>
      <c r="D168" s="65">
        <v>0</v>
      </c>
      <c r="E168" s="65">
        <v>0</v>
      </c>
      <c r="F168" s="65">
        <v>0</v>
      </c>
      <c r="G168" s="64">
        <v>0</v>
      </c>
      <c r="H168" s="64">
        <v>0</v>
      </c>
      <c r="I168" s="61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1"/>
      <c r="BK168">
        <v>770</v>
      </c>
      <c r="BL168" t="s">
        <v>72</v>
      </c>
      <c r="BR168">
        <v>25</v>
      </c>
    </row>
    <row r="169" spans="1:80" ht="15" x14ac:dyDescent="0.25">
      <c r="A169" s="66" t="s">
        <v>71</v>
      </c>
      <c r="B169" s="65">
        <v>0</v>
      </c>
      <c r="C169" s="65">
        <v>0</v>
      </c>
      <c r="D169" s="65">
        <v>0</v>
      </c>
      <c r="E169" s="65">
        <v>0</v>
      </c>
      <c r="F169" s="65">
        <v>0</v>
      </c>
      <c r="G169" s="64"/>
      <c r="H169" s="64">
        <v>0</v>
      </c>
      <c r="I169" s="61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1"/>
      <c r="BK169">
        <v>771</v>
      </c>
      <c r="BR169">
        <v>38</v>
      </c>
    </row>
    <row r="170" spans="1:80" ht="15" x14ac:dyDescent="0.25">
      <c r="A170" s="63"/>
      <c r="B170" s="61"/>
      <c r="C170" s="61"/>
      <c r="D170" s="61"/>
      <c r="E170" s="61"/>
      <c r="F170" s="61"/>
      <c r="G170" s="61"/>
      <c r="H170" s="61"/>
      <c r="I170" s="61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1"/>
      <c r="BK170">
        <v>772</v>
      </c>
      <c r="BR170">
        <v>51</v>
      </c>
    </row>
    <row r="171" spans="1:80" ht="27" customHeight="1" x14ac:dyDescent="0.25">
      <c r="A171" s="62" t="s">
        <v>50</v>
      </c>
      <c r="B171" s="61">
        <v>0</v>
      </c>
      <c r="C171" s="61"/>
      <c r="D171" s="61"/>
      <c r="E171" s="61"/>
      <c r="F171" s="61"/>
      <c r="G171" s="61"/>
      <c r="H171" s="61"/>
      <c r="I171" s="61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1"/>
      <c r="BK171">
        <v>773</v>
      </c>
      <c r="BR171">
        <v>64</v>
      </c>
    </row>
    <row r="172" spans="1:80" ht="15" x14ac:dyDescent="0.25">
      <c r="A172" s="63"/>
      <c r="B172" s="61"/>
      <c r="C172" s="61"/>
      <c r="D172" s="61"/>
      <c r="E172" s="61"/>
      <c r="F172" s="61"/>
      <c r="G172" s="61"/>
      <c r="H172" s="61"/>
      <c r="I172" s="61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1"/>
      <c r="BK172">
        <v>774</v>
      </c>
      <c r="BR172">
        <v>77</v>
      </c>
    </row>
    <row r="173" spans="1:80" ht="18.75" x14ac:dyDescent="0.25">
      <c r="A173" s="93" t="s">
        <v>49</v>
      </c>
      <c r="B173" s="252" t="s">
        <v>103</v>
      </c>
      <c r="C173" s="253"/>
      <c r="D173" s="253"/>
      <c r="E173" s="253"/>
      <c r="F173" s="253"/>
      <c r="G173" s="254"/>
      <c r="H173" s="255"/>
      <c r="I173" s="61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1"/>
      <c r="BC173" t="s">
        <v>49</v>
      </c>
      <c r="BQ173" s="87" t="s">
        <v>90</v>
      </c>
      <c r="BR173" s="86">
        <v>1</v>
      </c>
      <c r="BS173" s="86">
        <v>2</v>
      </c>
      <c r="BT173" s="86">
        <v>3</v>
      </c>
      <c r="BU173" s="86">
        <v>4</v>
      </c>
    </row>
    <row r="174" spans="1:80" ht="15" x14ac:dyDescent="0.25">
      <c r="A174" s="92"/>
      <c r="B174" s="91">
        <v>1</v>
      </c>
      <c r="C174" s="91">
        <v>2</v>
      </c>
      <c r="D174" s="91">
        <v>3</v>
      </c>
      <c r="E174" s="91">
        <v>4</v>
      </c>
      <c r="F174" s="91" t="s">
        <v>102</v>
      </c>
      <c r="G174" s="91" t="s">
        <v>101</v>
      </c>
      <c r="H174" s="90" t="s">
        <v>100</v>
      </c>
      <c r="I174" s="61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1"/>
      <c r="BQ174" t="s">
        <v>99</v>
      </c>
    </row>
    <row r="175" spans="1:80" ht="15" x14ac:dyDescent="0.25">
      <c r="A175" s="89" t="s">
        <v>98</v>
      </c>
      <c r="B175" s="84">
        <v>0</v>
      </c>
      <c r="C175" s="84">
        <v>0</v>
      </c>
      <c r="D175" s="84">
        <v>0</v>
      </c>
      <c r="E175" s="84">
        <v>0</v>
      </c>
      <c r="F175" s="84">
        <v>0</v>
      </c>
      <c r="G175" s="83">
        <v>0</v>
      </c>
      <c r="H175" s="83">
        <v>0</v>
      </c>
      <c r="I175" s="61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1"/>
      <c r="BP175" s="82" t="s">
        <v>82</v>
      </c>
      <c r="BR175" s="88">
        <v>9.9999999999999995E-7</v>
      </c>
      <c r="BS175" s="88">
        <v>0</v>
      </c>
      <c r="BT175" s="88">
        <v>0</v>
      </c>
      <c r="BU175" s="88">
        <v>0</v>
      </c>
    </row>
    <row r="176" spans="1:80" ht="15" x14ac:dyDescent="0.25">
      <c r="A176" s="89" t="s">
        <v>97</v>
      </c>
      <c r="B176" s="84">
        <v>0</v>
      </c>
      <c r="C176" s="84">
        <v>0</v>
      </c>
      <c r="D176" s="84">
        <v>0</v>
      </c>
      <c r="E176" s="84">
        <v>0</v>
      </c>
      <c r="F176" s="84">
        <v>0</v>
      </c>
      <c r="G176" s="83">
        <v>0</v>
      </c>
      <c r="H176" s="83">
        <v>0</v>
      </c>
      <c r="I176" s="61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1"/>
      <c r="BD176">
        <v>28</v>
      </c>
      <c r="BP176" s="82" t="s">
        <v>80</v>
      </c>
      <c r="BR176" s="88">
        <v>0</v>
      </c>
      <c r="BS176" s="88">
        <v>9.9999999999999995E-7</v>
      </c>
      <c r="BT176" s="88">
        <v>0</v>
      </c>
      <c r="BU176" s="88">
        <v>0</v>
      </c>
    </row>
    <row r="177" spans="1:80" ht="15" x14ac:dyDescent="0.25">
      <c r="A177" s="66" t="s">
        <v>96</v>
      </c>
      <c r="B177" s="65">
        <v>0</v>
      </c>
      <c r="C177" s="65">
        <v>0</v>
      </c>
      <c r="D177" s="65">
        <v>0</v>
      </c>
      <c r="E177" s="65">
        <v>0</v>
      </c>
      <c r="F177" s="65">
        <v>0</v>
      </c>
      <c r="G177" s="64">
        <v>0</v>
      </c>
      <c r="H177" s="64">
        <v>0</v>
      </c>
      <c r="I177" s="61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1"/>
      <c r="BD177">
        <v>41</v>
      </c>
      <c r="BP177" s="82" t="s">
        <v>78</v>
      </c>
      <c r="BR177" s="88">
        <v>0</v>
      </c>
      <c r="BS177" s="88">
        <v>0</v>
      </c>
      <c r="BT177" s="88">
        <v>0</v>
      </c>
      <c r="BU177" s="88">
        <v>9.9999999999999995E-7</v>
      </c>
    </row>
    <row r="178" spans="1:80" ht="15" x14ac:dyDescent="0.25">
      <c r="A178" s="85" t="s">
        <v>95</v>
      </c>
      <c r="B178" s="84">
        <v>0</v>
      </c>
      <c r="C178" s="84">
        <v>0</v>
      </c>
      <c r="D178" s="84">
        <v>0</v>
      </c>
      <c r="E178" s="84">
        <v>0</v>
      </c>
      <c r="F178" s="84">
        <v>0</v>
      </c>
      <c r="G178" s="83">
        <v>0</v>
      </c>
      <c r="H178" s="83">
        <v>0</v>
      </c>
      <c r="I178" s="61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1"/>
      <c r="BD178">
        <v>54</v>
      </c>
      <c r="BP178" s="82" t="s">
        <v>76</v>
      </c>
      <c r="BR178" s="88">
        <v>0</v>
      </c>
      <c r="BS178" s="88">
        <v>0</v>
      </c>
      <c r="BT178" s="88">
        <v>0</v>
      </c>
      <c r="BU178" s="88">
        <v>9.9999999999999995E-7</v>
      </c>
    </row>
    <row r="179" spans="1:80" ht="15" x14ac:dyDescent="0.25">
      <c r="A179" s="85" t="s">
        <v>94</v>
      </c>
      <c r="B179" s="84">
        <v>0</v>
      </c>
      <c r="C179" s="84">
        <v>0</v>
      </c>
      <c r="D179" s="84">
        <v>0</v>
      </c>
      <c r="E179" s="84">
        <v>0</v>
      </c>
      <c r="F179" s="84">
        <v>0</v>
      </c>
      <c r="G179" s="83">
        <v>0</v>
      </c>
      <c r="H179" s="83">
        <v>0</v>
      </c>
      <c r="I179" s="61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1"/>
      <c r="BD179">
        <v>67</v>
      </c>
      <c r="BP179" s="82" t="s">
        <v>74</v>
      </c>
      <c r="BR179" s="88">
        <v>0</v>
      </c>
      <c r="BS179" s="88">
        <v>0</v>
      </c>
      <c r="BT179" s="88">
        <v>0</v>
      </c>
      <c r="BU179" s="88">
        <v>9.9999999999999995E-7</v>
      </c>
    </row>
    <row r="180" spans="1:80" ht="15" x14ac:dyDescent="0.25">
      <c r="A180" s="85" t="s">
        <v>93</v>
      </c>
      <c r="B180" s="84">
        <v>0</v>
      </c>
      <c r="C180" s="84">
        <v>0</v>
      </c>
      <c r="D180" s="84">
        <v>0</v>
      </c>
      <c r="E180" s="84">
        <v>0</v>
      </c>
      <c r="F180" s="84">
        <v>0</v>
      </c>
      <c r="G180" s="83">
        <v>0</v>
      </c>
      <c r="H180" s="83">
        <v>0</v>
      </c>
      <c r="I180" s="61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1"/>
      <c r="BD180">
        <v>80</v>
      </c>
    </row>
    <row r="181" spans="1:80" ht="15" x14ac:dyDescent="0.25">
      <c r="A181" s="85" t="s">
        <v>92</v>
      </c>
      <c r="B181" s="84">
        <v>0</v>
      </c>
      <c r="C181" s="84">
        <v>0</v>
      </c>
      <c r="D181" s="84">
        <v>0</v>
      </c>
      <c r="E181" s="84">
        <v>0</v>
      </c>
      <c r="F181" s="84">
        <v>0</v>
      </c>
      <c r="G181" s="83">
        <v>0</v>
      </c>
      <c r="H181" s="83">
        <v>0</v>
      </c>
      <c r="I181" s="61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1"/>
      <c r="BD181" s="87" t="s">
        <v>90</v>
      </c>
      <c r="BE181" s="86">
        <v>1</v>
      </c>
      <c r="BF181" s="86">
        <v>2</v>
      </c>
      <c r="BG181" s="86">
        <v>3</v>
      </c>
      <c r="BH181" s="86">
        <v>4</v>
      </c>
      <c r="BK181" s="87" t="s">
        <v>90</v>
      </c>
      <c r="BL181" s="86">
        <v>1</v>
      </c>
      <c r="BM181" s="86">
        <v>2</v>
      </c>
      <c r="BN181" s="86">
        <v>3</v>
      </c>
      <c r="BO181" s="86">
        <v>4</v>
      </c>
    </row>
    <row r="182" spans="1:80" ht="15" x14ac:dyDescent="0.25">
      <c r="A182" s="85" t="s">
        <v>91</v>
      </c>
      <c r="B182" s="84">
        <v>0</v>
      </c>
      <c r="C182" s="84">
        <v>0</v>
      </c>
      <c r="D182" s="84">
        <v>0</v>
      </c>
      <c r="E182" s="84">
        <v>0</v>
      </c>
      <c r="F182" s="84">
        <v>0</v>
      </c>
      <c r="G182" s="83">
        <v>0</v>
      </c>
      <c r="H182" s="83">
        <v>0</v>
      </c>
      <c r="I182" s="61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1"/>
      <c r="BQ182" s="87" t="s">
        <v>90</v>
      </c>
      <c r="BR182" s="86">
        <v>1</v>
      </c>
      <c r="BS182" s="86">
        <v>2</v>
      </c>
      <c r="BT182" s="86">
        <v>3</v>
      </c>
      <c r="BU182" s="86">
        <v>4</v>
      </c>
      <c r="BX182" s="87" t="s">
        <v>90</v>
      </c>
      <c r="BY182" s="86">
        <v>1</v>
      </c>
      <c r="BZ182" s="86">
        <v>2</v>
      </c>
      <c r="CA182" s="86">
        <v>3</v>
      </c>
      <c r="CB182" s="86">
        <v>4</v>
      </c>
    </row>
    <row r="183" spans="1:80" ht="15" x14ac:dyDescent="0.25">
      <c r="A183" s="85" t="s">
        <v>89</v>
      </c>
      <c r="B183" s="84">
        <v>0</v>
      </c>
      <c r="C183" s="84">
        <v>0</v>
      </c>
      <c r="D183" s="84">
        <v>0</v>
      </c>
      <c r="E183" s="84">
        <v>0</v>
      </c>
      <c r="F183" s="84">
        <v>0</v>
      </c>
      <c r="G183" s="83">
        <v>0</v>
      </c>
      <c r="H183" s="83">
        <v>0</v>
      </c>
      <c r="I183" s="61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1"/>
      <c r="BD183" t="s">
        <v>88</v>
      </c>
      <c r="BK183" t="s">
        <v>87</v>
      </c>
      <c r="BQ183" s="82" t="s">
        <v>86</v>
      </c>
      <c r="BR183" s="81" t="s">
        <v>85</v>
      </c>
      <c r="BS183" s="81"/>
      <c r="BT183" s="81"/>
      <c r="BU183" s="81"/>
      <c r="BV183" s="80" t="s">
        <v>84</v>
      </c>
    </row>
    <row r="184" spans="1:80" ht="15" x14ac:dyDescent="0.25">
      <c r="A184" s="79" t="s">
        <v>83</v>
      </c>
      <c r="B184" s="77">
        <v>0</v>
      </c>
      <c r="C184" s="77">
        <v>0</v>
      </c>
      <c r="D184" s="77">
        <v>0</v>
      </c>
      <c r="E184" s="77">
        <v>0</v>
      </c>
      <c r="F184" s="77">
        <v>0</v>
      </c>
      <c r="G184" s="76">
        <v>0</v>
      </c>
      <c r="H184" s="76">
        <v>0</v>
      </c>
      <c r="I184" s="61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1"/>
      <c r="BC184" t="s">
        <v>82</v>
      </c>
      <c r="BD184" s="72">
        <v>3902.25</v>
      </c>
      <c r="BE184" s="94">
        <v>0.24242424242424243</v>
      </c>
      <c r="BF184" s="94">
        <v>0.26170798898071623</v>
      </c>
      <c r="BG184" s="94">
        <v>0.26170798898071623</v>
      </c>
      <c r="BH184" s="94">
        <v>0.23415977961432508</v>
      </c>
      <c r="BI184" s="74">
        <f>SUM(BE184:BH184)</f>
        <v>1</v>
      </c>
      <c r="BK184" s="72">
        <v>3902.25</v>
      </c>
      <c r="BL184" s="73">
        <f>+BK184*BE184</f>
        <v>946</v>
      </c>
      <c r="BM184" s="73">
        <f>+BK184*BF184</f>
        <v>1021.2499999999999</v>
      </c>
      <c r="BN184" s="73">
        <f>+BK184*BG184</f>
        <v>1021.2499999999999</v>
      </c>
      <c r="BO184" s="73">
        <f>+BK184*BH184</f>
        <v>913.75</v>
      </c>
      <c r="BP184" s="72"/>
      <c r="BQ184" s="71">
        <v>-79605.899999999994</v>
      </c>
      <c r="BR184" s="70">
        <f t="shared" ref="BR184:BU188" si="6">(IF((BR175&gt;0),(BR175),(0)))*BL184</f>
        <v>9.4600000000000001E-4</v>
      </c>
      <c r="BS184" s="70">
        <f t="shared" si="6"/>
        <v>0</v>
      </c>
      <c r="BT184" s="70">
        <f t="shared" si="6"/>
        <v>0</v>
      </c>
      <c r="BU184" s="70">
        <f t="shared" si="6"/>
        <v>0</v>
      </c>
      <c r="BV184" s="69">
        <f>SUM(BR184:BU184)</f>
        <v>9.4600000000000001E-4</v>
      </c>
      <c r="BX184" s="68">
        <f>SUM(BY184:CB184)</f>
        <v>-79605.899999999994</v>
      </c>
      <c r="BY184" s="67">
        <f>+(BR184/$BV$184)*$BQ$184</f>
        <v>-79605.899999999994</v>
      </c>
      <c r="BZ184" s="67">
        <f>+(BS184/$BV$184)*$BQ$184</f>
        <v>0</v>
      </c>
      <c r="CA184" s="67">
        <f>+(BT184/$BV$184)*$BQ$184</f>
        <v>0</v>
      </c>
      <c r="CB184" s="67">
        <f>+(BU184/$BV$184)*$BQ$184</f>
        <v>0</v>
      </c>
    </row>
    <row r="185" spans="1:80" ht="15" x14ac:dyDescent="0.25">
      <c r="A185" s="79" t="s">
        <v>81</v>
      </c>
      <c r="B185" s="77">
        <v>0</v>
      </c>
      <c r="C185" s="77">
        <v>0</v>
      </c>
      <c r="D185" s="77">
        <v>0</v>
      </c>
      <c r="E185" s="77">
        <v>0</v>
      </c>
      <c r="F185" s="77">
        <v>0</v>
      </c>
      <c r="G185" s="76">
        <v>0</v>
      </c>
      <c r="H185" s="76">
        <v>0</v>
      </c>
      <c r="I185" s="61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1"/>
      <c r="BC185" t="s">
        <v>80</v>
      </c>
      <c r="BD185" s="72">
        <v>3902.25</v>
      </c>
      <c r="BE185" s="94">
        <v>0.24242424242424243</v>
      </c>
      <c r="BF185" s="94">
        <v>0.26170798898071623</v>
      </c>
      <c r="BG185" s="94">
        <v>0.26170798898071623</v>
      </c>
      <c r="BH185" s="94">
        <v>0.23415977961432508</v>
      </c>
      <c r="BI185" s="74">
        <f>SUM(BE185:BH185)</f>
        <v>1</v>
      </c>
      <c r="BK185" s="72">
        <v>3902.25</v>
      </c>
      <c r="BL185" s="73">
        <f>+BK185*BE185</f>
        <v>946</v>
      </c>
      <c r="BM185" s="73">
        <f>+BK185*BF185</f>
        <v>1021.2499999999999</v>
      </c>
      <c r="BN185" s="73">
        <f>+BK185*BG185</f>
        <v>1021.2499999999999</v>
      </c>
      <c r="BO185" s="73">
        <f>+BK185*BH185</f>
        <v>913.75</v>
      </c>
      <c r="BP185" s="72"/>
      <c r="BQ185" s="71">
        <v>1.02125E-3</v>
      </c>
      <c r="BR185" s="70">
        <f t="shared" si="6"/>
        <v>0</v>
      </c>
      <c r="BS185" s="70">
        <f t="shared" si="6"/>
        <v>1.0212499999999998E-3</v>
      </c>
      <c r="BT185" s="70">
        <f t="shared" si="6"/>
        <v>0</v>
      </c>
      <c r="BU185" s="70">
        <f t="shared" si="6"/>
        <v>0</v>
      </c>
      <c r="BV185" s="69">
        <f>SUM(BR185:BU185)</f>
        <v>1.0212499999999998E-3</v>
      </c>
      <c r="BX185" s="68">
        <f>SUM(BY185:CB185)</f>
        <v>1.02125E-3</v>
      </c>
      <c r="BY185" s="67">
        <f>+(BR185/$BV$185)*$BQ$185</f>
        <v>0</v>
      </c>
      <c r="BZ185" s="67">
        <f>+(BS185/$BV$185)*$BQ$185</f>
        <v>1.02125E-3</v>
      </c>
      <c r="CA185" s="67">
        <f>+(BT185/$BV$185)*$BQ$185</f>
        <v>0</v>
      </c>
      <c r="CB185" s="67">
        <f>+(BU185/$BV$185)*$BQ$185</f>
        <v>0</v>
      </c>
    </row>
    <row r="186" spans="1:80" ht="15" x14ac:dyDescent="0.25">
      <c r="A186" s="79" t="s">
        <v>79</v>
      </c>
      <c r="B186" s="77">
        <v>0</v>
      </c>
      <c r="C186" s="77">
        <v>0</v>
      </c>
      <c r="D186" s="77">
        <v>0</v>
      </c>
      <c r="E186" s="77">
        <v>0</v>
      </c>
      <c r="F186" s="77">
        <v>0</v>
      </c>
      <c r="G186" s="76">
        <v>0</v>
      </c>
      <c r="H186" s="76">
        <v>0</v>
      </c>
      <c r="I186" s="61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1"/>
      <c r="BC186" t="s">
        <v>78</v>
      </c>
      <c r="BD186" s="72">
        <v>3902.25</v>
      </c>
      <c r="BE186" s="94">
        <v>0.24242424242424243</v>
      </c>
      <c r="BF186" s="94">
        <v>0.26170798898071623</v>
      </c>
      <c r="BG186" s="94">
        <v>0.26170798898071623</v>
      </c>
      <c r="BH186" s="94">
        <v>0.23415977961432508</v>
      </c>
      <c r="BI186" s="74">
        <f>SUM(BE186:BH186)</f>
        <v>1</v>
      </c>
      <c r="BK186" s="72">
        <v>3902.25</v>
      </c>
      <c r="BL186" s="73">
        <f>+BK186*BE186</f>
        <v>946</v>
      </c>
      <c r="BM186" s="73">
        <f>+BK186*BF186</f>
        <v>1021.2499999999999</v>
      </c>
      <c r="BN186" s="73">
        <f>+BK186*BG186</f>
        <v>1021.2499999999999</v>
      </c>
      <c r="BO186" s="73">
        <f>+BK186*BH186</f>
        <v>913.75</v>
      </c>
      <c r="BP186" s="72"/>
      <c r="BQ186" s="71">
        <v>-79605.899999999994</v>
      </c>
      <c r="BR186" s="70">
        <f t="shared" si="6"/>
        <v>0</v>
      </c>
      <c r="BS186" s="70">
        <f t="shared" si="6"/>
        <v>0</v>
      </c>
      <c r="BT186" s="70">
        <f t="shared" si="6"/>
        <v>0</v>
      </c>
      <c r="BU186" s="70">
        <f t="shared" si="6"/>
        <v>9.1374999999999996E-4</v>
      </c>
      <c r="BV186" s="69">
        <f>SUM(BR186:BU186)</f>
        <v>9.1374999999999996E-4</v>
      </c>
      <c r="BX186" s="68">
        <f>SUM(BY186:CB186)</f>
        <v>-79605.899999999994</v>
      </c>
      <c r="BY186" s="67">
        <f>+(BR186/$BV$186)*$BQ$186</f>
        <v>0</v>
      </c>
      <c r="BZ186" s="67">
        <f>+(BS186/$BV$186)*$BQ$186</f>
        <v>0</v>
      </c>
      <c r="CA186" s="67">
        <f>+(BT186/$BV$186)*$BQ$186</f>
        <v>0</v>
      </c>
      <c r="CB186" s="67">
        <f>+(BU186/$BV$186)*$BQ$186</f>
        <v>-79605.899999999994</v>
      </c>
    </row>
    <row r="187" spans="1:80" ht="15" x14ac:dyDescent="0.25">
      <c r="A187" s="79" t="s">
        <v>77</v>
      </c>
      <c r="B187" s="77">
        <v>0</v>
      </c>
      <c r="C187" s="77">
        <v>0</v>
      </c>
      <c r="D187" s="77">
        <v>0</v>
      </c>
      <c r="E187" s="77">
        <v>0</v>
      </c>
      <c r="F187" s="77">
        <v>0</v>
      </c>
      <c r="G187" s="76">
        <v>0</v>
      </c>
      <c r="H187" s="76">
        <v>0</v>
      </c>
      <c r="I187" s="61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1"/>
      <c r="BC187" t="s">
        <v>76</v>
      </c>
      <c r="BD187" s="72">
        <v>3902.25</v>
      </c>
      <c r="BE187" s="94">
        <v>0.24242424242424243</v>
      </c>
      <c r="BF187" s="94">
        <v>0.26170798898071623</v>
      </c>
      <c r="BG187" s="94">
        <v>0.26170798898071623</v>
      </c>
      <c r="BH187" s="94">
        <v>0.23415977961432508</v>
      </c>
      <c r="BI187" s="74">
        <f>SUM(BE187:BH187)</f>
        <v>1</v>
      </c>
      <c r="BK187" s="72">
        <v>3902.25</v>
      </c>
      <c r="BL187" s="73">
        <f>+BK187*BE187</f>
        <v>946</v>
      </c>
      <c r="BM187" s="73">
        <f>+BK187*BF187</f>
        <v>1021.2499999999999</v>
      </c>
      <c r="BN187" s="73">
        <f>+BK187*BG187</f>
        <v>1021.2499999999999</v>
      </c>
      <c r="BO187" s="73">
        <f>+BK187*BH187</f>
        <v>913.75</v>
      </c>
      <c r="BP187" s="72"/>
      <c r="BQ187" s="71">
        <v>-84912.960000000006</v>
      </c>
      <c r="BR187" s="70">
        <f t="shared" si="6"/>
        <v>0</v>
      </c>
      <c r="BS187" s="70">
        <f t="shared" si="6"/>
        <v>0</v>
      </c>
      <c r="BT187" s="70">
        <f t="shared" si="6"/>
        <v>0</v>
      </c>
      <c r="BU187" s="70">
        <f t="shared" si="6"/>
        <v>9.1374999999999996E-4</v>
      </c>
      <c r="BV187" s="69">
        <f>SUM(BR187:BU187)</f>
        <v>9.1374999999999996E-4</v>
      </c>
      <c r="BX187" s="68">
        <f>SUM(BY187:CB187)</f>
        <v>-84912.960000000006</v>
      </c>
      <c r="BY187" s="67">
        <f>+(BR187/$BV$187)*$BQ$187</f>
        <v>0</v>
      </c>
      <c r="BZ187" s="67">
        <f>+(BS187/$BV$187)*$BQ$187</f>
        <v>0</v>
      </c>
      <c r="CA187" s="67">
        <f>+(BT187/$BV$187)*$BQ$187</f>
        <v>0</v>
      </c>
      <c r="CB187" s="67">
        <f>+(BU187/$BV$187)*$BQ$187</f>
        <v>-84912.960000000006</v>
      </c>
    </row>
    <row r="188" spans="1:80" ht="15" x14ac:dyDescent="0.25">
      <c r="A188" s="78" t="s">
        <v>75</v>
      </c>
      <c r="B188" s="77">
        <v>0</v>
      </c>
      <c r="C188" s="77">
        <v>0</v>
      </c>
      <c r="D188" s="77">
        <v>0</v>
      </c>
      <c r="E188" s="77">
        <v>0</v>
      </c>
      <c r="F188" s="77">
        <v>0</v>
      </c>
      <c r="G188" s="76">
        <v>0</v>
      </c>
      <c r="H188" s="76">
        <v>0</v>
      </c>
      <c r="I188" s="61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1"/>
      <c r="BC188" t="s">
        <v>74</v>
      </c>
      <c r="BD188" s="72">
        <v>3902.25</v>
      </c>
      <c r="BE188" s="94">
        <v>0.24242424242424243</v>
      </c>
      <c r="BF188" s="94">
        <v>0.26170798898071623</v>
      </c>
      <c r="BG188" s="94">
        <v>0.26170798898071623</v>
      </c>
      <c r="BH188" s="94">
        <v>0.23415977961432508</v>
      </c>
      <c r="BI188" s="74">
        <f>SUM(BE188:BH188)</f>
        <v>1</v>
      </c>
      <c r="BK188" s="72">
        <v>3902.25</v>
      </c>
      <c r="BL188" s="73">
        <f>+BK188*BE188</f>
        <v>946</v>
      </c>
      <c r="BM188" s="73">
        <f>+BK188*BF188</f>
        <v>1021.2499999999999</v>
      </c>
      <c r="BN188" s="73">
        <f>+BK188*BG188</f>
        <v>1021.2499999999999</v>
      </c>
      <c r="BO188" s="73">
        <f>+BK188*BH188</f>
        <v>913.75</v>
      </c>
      <c r="BP188" s="72"/>
      <c r="BQ188" s="71">
        <v>-84912.960000000006</v>
      </c>
      <c r="BR188" s="70">
        <f t="shared" si="6"/>
        <v>0</v>
      </c>
      <c r="BS188" s="70">
        <f t="shared" si="6"/>
        <v>0</v>
      </c>
      <c r="BT188" s="70">
        <f t="shared" si="6"/>
        <v>0</v>
      </c>
      <c r="BU188" s="70">
        <f t="shared" si="6"/>
        <v>9.1374999999999996E-4</v>
      </c>
      <c r="BV188" s="69">
        <f>SUM(BR188:BU188)</f>
        <v>9.1374999999999996E-4</v>
      </c>
      <c r="BX188" s="68">
        <f>SUM(BY188:CB188)</f>
        <v>-84912.960000000006</v>
      </c>
      <c r="BY188" s="67">
        <f>+(BR188/$BV$188)*$BQ$188</f>
        <v>0</v>
      </c>
      <c r="BZ188" s="67">
        <f>+(BS188/$BV$188)*$BQ$188</f>
        <v>0</v>
      </c>
      <c r="CA188" s="67">
        <f>+(BT188/$BV$188)*$BQ$188</f>
        <v>0</v>
      </c>
      <c r="CB188" s="67">
        <f>+(BU188/$BV$188)*$BQ$188</f>
        <v>-84912.960000000006</v>
      </c>
    </row>
    <row r="189" spans="1:80" ht="15" x14ac:dyDescent="0.25">
      <c r="A189" s="66" t="s">
        <v>73</v>
      </c>
      <c r="B189" s="65">
        <v>0</v>
      </c>
      <c r="C189" s="65">
        <v>0</v>
      </c>
      <c r="D189" s="65">
        <v>0</v>
      </c>
      <c r="E189" s="65">
        <v>0</v>
      </c>
      <c r="F189" s="65">
        <v>0</v>
      </c>
      <c r="G189" s="64">
        <v>0</v>
      </c>
      <c r="H189" s="64">
        <v>0</v>
      </c>
      <c r="I189" s="61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1"/>
      <c r="BD189">
        <v>422</v>
      </c>
      <c r="BE189">
        <v>27</v>
      </c>
      <c r="BK189">
        <v>770</v>
      </c>
      <c r="BL189" t="s">
        <v>72</v>
      </c>
      <c r="BQ189">
        <v>483</v>
      </c>
      <c r="BR189" t="s">
        <v>72</v>
      </c>
      <c r="BX189" t="s">
        <v>72</v>
      </c>
    </row>
    <row r="190" spans="1:80" ht="15" x14ac:dyDescent="0.25">
      <c r="A190" s="66" t="s">
        <v>71</v>
      </c>
      <c r="B190" s="65">
        <v>0</v>
      </c>
      <c r="C190" s="65">
        <v>0</v>
      </c>
      <c r="D190" s="65">
        <v>0</v>
      </c>
      <c r="E190" s="65">
        <v>0</v>
      </c>
      <c r="F190" s="65">
        <v>0</v>
      </c>
      <c r="G190" s="64"/>
      <c r="H190" s="64">
        <v>0</v>
      </c>
      <c r="I190" s="61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1"/>
      <c r="BD190">
        <v>423</v>
      </c>
      <c r="BE190">
        <v>40</v>
      </c>
      <c r="BK190">
        <v>771</v>
      </c>
      <c r="BQ190">
        <v>501</v>
      </c>
    </row>
    <row r="191" spans="1:80" ht="15" x14ac:dyDescent="0.25">
      <c r="A191" s="63"/>
      <c r="B191" s="61"/>
      <c r="C191" s="61"/>
      <c r="D191" s="61"/>
      <c r="E191" s="61"/>
      <c r="F191" s="61"/>
      <c r="G191" s="61"/>
      <c r="H191" s="61"/>
      <c r="I191" s="61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1"/>
      <c r="BD191">
        <v>424</v>
      </c>
      <c r="BE191">
        <v>53</v>
      </c>
      <c r="BK191">
        <v>772</v>
      </c>
      <c r="BQ191">
        <v>518</v>
      </c>
    </row>
    <row r="192" spans="1:80" ht="29.25" customHeight="1" x14ac:dyDescent="0.25">
      <c r="A192" s="62" t="s">
        <v>48</v>
      </c>
      <c r="B192" s="61">
        <v>0</v>
      </c>
      <c r="C192" s="61"/>
      <c r="D192" s="61"/>
      <c r="E192" s="61"/>
      <c r="F192" s="61"/>
      <c r="G192" s="61"/>
      <c r="H192" s="61"/>
      <c r="I192" s="61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1"/>
      <c r="BD192">
        <v>425</v>
      </c>
      <c r="BE192">
        <v>66</v>
      </c>
      <c r="BK192">
        <v>773</v>
      </c>
      <c r="BQ192">
        <v>535</v>
      </c>
    </row>
    <row r="193" spans="1:80" ht="15" x14ac:dyDescent="0.25">
      <c r="A193" s="63"/>
      <c r="B193" s="61"/>
      <c r="C193" s="61"/>
      <c r="D193" s="61"/>
      <c r="E193" s="61"/>
      <c r="F193" s="61"/>
      <c r="G193" s="61"/>
      <c r="H193" s="61"/>
      <c r="I193" s="61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1"/>
      <c r="BD193">
        <v>425</v>
      </c>
      <c r="BE193">
        <v>79</v>
      </c>
      <c r="BK193">
        <v>774</v>
      </c>
      <c r="BQ193">
        <v>552</v>
      </c>
    </row>
    <row r="194" spans="1:80" ht="18.75" x14ac:dyDescent="0.25">
      <c r="A194" s="93" t="s">
        <v>47</v>
      </c>
      <c r="B194" s="252" t="s">
        <v>103</v>
      </c>
      <c r="C194" s="253"/>
      <c r="D194" s="253"/>
      <c r="E194" s="253"/>
      <c r="F194" s="253"/>
      <c r="G194" s="254"/>
      <c r="H194" s="255"/>
      <c r="I194" s="61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1"/>
      <c r="BC194" t="s">
        <v>47</v>
      </c>
      <c r="BQ194" s="87" t="s">
        <v>90</v>
      </c>
      <c r="BR194" s="86">
        <v>1</v>
      </c>
      <c r="BS194" s="86">
        <v>2</v>
      </c>
      <c r="BT194" s="86">
        <v>3</v>
      </c>
      <c r="BU194" s="86">
        <v>4</v>
      </c>
    </row>
    <row r="195" spans="1:80" ht="15" x14ac:dyDescent="0.25">
      <c r="A195" s="92"/>
      <c r="B195" s="91">
        <v>1</v>
      </c>
      <c r="C195" s="91">
        <v>2</v>
      </c>
      <c r="D195" s="91">
        <v>3</v>
      </c>
      <c r="E195" s="91">
        <v>4</v>
      </c>
      <c r="F195" s="91" t="s">
        <v>102</v>
      </c>
      <c r="G195" s="91" t="s">
        <v>101</v>
      </c>
      <c r="H195" s="90" t="s">
        <v>100</v>
      </c>
      <c r="I195" s="61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1"/>
      <c r="BQ195" t="s">
        <v>99</v>
      </c>
    </row>
    <row r="196" spans="1:80" ht="15" x14ac:dyDescent="0.25">
      <c r="A196" s="89" t="s">
        <v>98</v>
      </c>
      <c r="B196" s="84">
        <v>0</v>
      </c>
      <c r="C196" s="84">
        <v>0</v>
      </c>
      <c r="D196" s="84">
        <v>0</v>
      </c>
      <c r="E196" s="84">
        <v>0</v>
      </c>
      <c r="F196" s="84">
        <v>0</v>
      </c>
      <c r="G196" s="83">
        <v>0</v>
      </c>
      <c r="H196" s="83">
        <v>0</v>
      </c>
      <c r="I196" s="61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1"/>
      <c r="BP196" s="82" t="s">
        <v>82</v>
      </c>
      <c r="BR196" s="88">
        <v>9.9999999999999995E-7</v>
      </c>
      <c r="BS196" s="88">
        <v>0</v>
      </c>
      <c r="BT196" s="88">
        <v>0</v>
      </c>
      <c r="BU196" s="88">
        <v>0</v>
      </c>
    </row>
    <row r="197" spans="1:80" ht="15" x14ac:dyDescent="0.25">
      <c r="A197" s="89" t="s">
        <v>97</v>
      </c>
      <c r="B197" s="84">
        <v>0</v>
      </c>
      <c r="C197" s="84">
        <v>0</v>
      </c>
      <c r="D197" s="84">
        <v>0</v>
      </c>
      <c r="E197" s="84">
        <v>0</v>
      </c>
      <c r="F197" s="84">
        <v>0</v>
      </c>
      <c r="G197" s="83">
        <v>0</v>
      </c>
      <c r="H197" s="83">
        <v>0</v>
      </c>
      <c r="I197" s="61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1"/>
      <c r="BD197">
        <v>28</v>
      </c>
      <c r="BP197" s="82" t="s">
        <v>80</v>
      </c>
      <c r="BR197" s="88">
        <v>0</v>
      </c>
      <c r="BS197" s="88">
        <v>9.9999999999999995E-7</v>
      </c>
      <c r="BT197" s="88">
        <v>0</v>
      </c>
      <c r="BU197" s="88">
        <v>0</v>
      </c>
    </row>
    <row r="198" spans="1:80" ht="15" x14ac:dyDescent="0.25">
      <c r="A198" s="66" t="s">
        <v>96</v>
      </c>
      <c r="B198" s="65">
        <v>0</v>
      </c>
      <c r="C198" s="65">
        <v>0</v>
      </c>
      <c r="D198" s="65">
        <v>0</v>
      </c>
      <c r="E198" s="65">
        <v>0</v>
      </c>
      <c r="F198" s="65">
        <v>0</v>
      </c>
      <c r="G198" s="64">
        <v>0</v>
      </c>
      <c r="H198" s="64">
        <v>0</v>
      </c>
      <c r="I198" s="61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1"/>
      <c r="BD198">
        <v>41</v>
      </c>
      <c r="BP198" s="82" t="s">
        <v>78</v>
      </c>
      <c r="BR198" s="88">
        <v>0</v>
      </c>
      <c r="BS198" s="88">
        <v>0</v>
      </c>
      <c r="BT198" s="88">
        <v>0</v>
      </c>
      <c r="BU198" s="88">
        <v>9.9999999999999995E-7</v>
      </c>
    </row>
    <row r="199" spans="1:80" ht="15" x14ac:dyDescent="0.25">
      <c r="A199" s="85" t="s">
        <v>95</v>
      </c>
      <c r="B199" s="84">
        <v>0</v>
      </c>
      <c r="C199" s="84">
        <v>0</v>
      </c>
      <c r="D199" s="84">
        <v>0</v>
      </c>
      <c r="E199" s="84">
        <v>0</v>
      </c>
      <c r="F199" s="84">
        <v>0</v>
      </c>
      <c r="G199" s="83">
        <v>0</v>
      </c>
      <c r="H199" s="83">
        <v>0</v>
      </c>
      <c r="I199" s="61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1"/>
      <c r="BD199">
        <v>54</v>
      </c>
      <c r="BP199" s="82" t="s">
        <v>76</v>
      </c>
      <c r="BR199" s="88">
        <v>0</v>
      </c>
      <c r="BS199" s="88">
        <v>0</v>
      </c>
      <c r="BT199" s="88">
        <v>0</v>
      </c>
      <c r="BU199" s="88">
        <v>9.9999999999999995E-7</v>
      </c>
    </row>
    <row r="200" spans="1:80" ht="15" x14ac:dyDescent="0.25">
      <c r="A200" s="85" t="s">
        <v>94</v>
      </c>
      <c r="B200" s="84">
        <v>0</v>
      </c>
      <c r="C200" s="84">
        <v>0</v>
      </c>
      <c r="D200" s="84">
        <v>0</v>
      </c>
      <c r="E200" s="84">
        <v>0</v>
      </c>
      <c r="F200" s="84">
        <v>0</v>
      </c>
      <c r="G200" s="83">
        <v>0</v>
      </c>
      <c r="H200" s="83">
        <v>0</v>
      </c>
      <c r="I200" s="61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1"/>
      <c r="BD200">
        <v>67</v>
      </c>
      <c r="BP200" s="82" t="s">
        <v>74</v>
      </c>
      <c r="BR200" s="88">
        <v>0</v>
      </c>
      <c r="BS200" s="88">
        <v>0</v>
      </c>
      <c r="BT200" s="88">
        <v>0</v>
      </c>
      <c r="BU200" s="88">
        <v>9.9999999999999995E-7</v>
      </c>
    </row>
    <row r="201" spans="1:80" ht="15" x14ac:dyDescent="0.25">
      <c r="A201" s="85" t="s">
        <v>93</v>
      </c>
      <c r="B201" s="84">
        <v>0</v>
      </c>
      <c r="C201" s="84">
        <v>0</v>
      </c>
      <c r="D201" s="84">
        <v>0</v>
      </c>
      <c r="E201" s="84">
        <v>0</v>
      </c>
      <c r="F201" s="84">
        <v>0</v>
      </c>
      <c r="G201" s="83">
        <v>0</v>
      </c>
      <c r="H201" s="83">
        <v>0</v>
      </c>
      <c r="I201" s="61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1"/>
      <c r="BD201">
        <v>80</v>
      </c>
    </row>
    <row r="202" spans="1:80" ht="15" x14ac:dyDescent="0.25">
      <c r="A202" s="85" t="s">
        <v>92</v>
      </c>
      <c r="B202" s="84">
        <v>0</v>
      </c>
      <c r="C202" s="84">
        <v>0</v>
      </c>
      <c r="D202" s="84">
        <v>0</v>
      </c>
      <c r="E202" s="84">
        <v>0</v>
      </c>
      <c r="F202" s="84">
        <v>0</v>
      </c>
      <c r="G202" s="83">
        <v>0</v>
      </c>
      <c r="H202" s="83">
        <v>0</v>
      </c>
      <c r="I202" s="61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1"/>
      <c r="BD202" s="87" t="s">
        <v>90</v>
      </c>
      <c r="BE202" s="86">
        <v>1</v>
      </c>
      <c r="BF202" s="86">
        <v>2</v>
      </c>
      <c r="BG202" s="86">
        <v>3</v>
      </c>
      <c r="BH202" s="86">
        <v>4</v>
      </c>
      <c r="BK202" s="87" t="s">
        <v>90</v>
      </c>
      <c r="BL202" s="86">
        <v>1</v>
      </c>
      <c r="BM202" s="86">
        <v>2</v>
      </c>
      <c r="BN202" s="86">
        <v>3</v>
      </c>
      <c r="BO202" s="86">
        <v>4</v>
      </c>
    </row>
    <row r="203" spans="1:80" ht="15" x14ac:dyDescent="0.25">
      <c r="A203" s="85" t="s">
        <v>91</v>
      </c>
      <c r="B203" s="84">
        <v>0</v>
      </c>
      <c r="C203" s="84">
        <v>0</v>
      </c>
      <c r="D203" s="84">
        <v>0</v>
      </c>
      <c r="E203" s="84">
        <v>0</v>
      </c>
      <c r="F203" s="84">
        <v>0</v>
      </c>
      <c r="G203" s="83">
        <v>0</v>
      </c>
      <c r="H203" s="83">
        <v>0</v>
      </c>
      <c r="I203" s="61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1"/>
      <c r="BQ203" s="87" t="s">
        <v>90</v>
      </c>
      <c r="BR203" s="86">
        <v>1</v>
      </c>
      <c r="BS203" s="86">
        <v>2</v>
      </c>
      <c r="BT203" s="86">
        <v>3</v>
      </c>
      <c r="BU203" s="86">
        <v>4</v>
      </c>
      <c r="BX203" s="87" t="s">
        <v>90</v>
      </c>
      <c r="BY203" s="86">
        <v>1</v>
      </c>
      <c r="BZ203" s="86">
        <v>2</v>
      </c>
      <c r="CA203" s="86">
        <v>3</v>
      </c>
      <c r="CB203" s="86">
        <v>4</v>
      </c>
    </row>
    <row r="204" spans="1:80" ht="15" x14ac:dyDescent="0.25">
      <c r="A204" s="85" t="s">
        <v>89</v>
      </c>
      <c r="B204" s="84">
        <v>0</v>
      </c>
      <c r="C204" s="84">
        <v>0</v>
      </c>
      <c r="D204" s="84">
        <v>0</v>
      </c>
      <c r="E204" s="84">
        <v>0</v>
      </c>
      <c r="F204" s="84">
        <v>0</v>
      </c>
      <c r="G204" s="83">
        <v>0</v>
      </c>
      <c r="H204" s="83">
        <v>0</v>
      </c>
      <c r="I204" s="61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1"/>
      <c r="BD204" t="s">
        <v>88</v>
      </c>
      <c r="BK204" t="s">
        <v>87</v>
      </c>
      <c r="BQ204" s="82" t="s">
        <v>86</v>
      </c>
      <c r="BR204" s="81" t="s">
        <v>85</v>
      </c>
      <c r="BS204" s="81"/>
      <c r="BT204" s="81"/>
      <c r="BU204" s="81"/>
      <c r="BV204" s="80" t="s">
        <v>84</v>
      </c>
    </row>
    <row r="205" spans="1:80" ht="15" x14ac:dyDescent="0.25">
      <c r="A205" s="79" t="s">
        <v>83</v>
      </c>
      <c r="B205" s="77">
        <v>0</v>
      </c>
      <c r="C205" s="77">
        <v>0</v>
      </c>
      <c r="D205" s="77">
        <v>0</v>
      </c>
      <c r="E205" s="77">
        <v>0</v>
      </c>
      <c r="F205" s="77">
        <v>0</v>
      </c>
      <c r="G205" s="76">
        <v>0</v>
      </c>
      <c r="H205" s="76">
        <v>0</v>
      </c>
      <c r="I205" s="61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1"/>
      <c r="BC205" t="s">
        <v>82</v>
      </c>
      <c r="BD205" s="72">
        <v>3902.25</v>
      </c>
      <c r="BE205" s="95">
        <v>0.24242424242424243</v>
      </c>
      <c r="BF205" s="95">
        <v>0.26170798898071623</v>
      </c>
      <c r="BG205" s="95">
        <v>0.26170798898071623</v>
      </c>
      <c r="BH205" s="95">
        <v>0.23415977961432508</v>
      </c>
      <c r="BI205" s="74">
        <f>SUM(BE205:BH205)</f>
        <v>1</v>
      </c>
      <c r="BK205" s="72">
        <v>3902.25</v>
      </c>
      <c r="BL205" s="73">
        <f>+BK205*BE205</f>
        <v>946</v>
      </c>
      <c r="BM205" s="73">
        <f>+BK205*BF205</f>
        <v>1021.2499999999999</v>
      </c>
      <c r="BN205" s="73">
        <f>+BK205*BG205</f>
        <v>1021.2499999999999</v>
      </c>
      <c r="BO205" s="73">
        <f>+BK205*BH205</f>
        <v>913.75</v>
      </c>
      <c r="BP205" s="72"/>
      <c r="BQ205" s="71">
        <v>-127603.575</v>
      </c>
      <c r="BR205" s="70">
        <f t="shared" ref="BR205:BU209" si="7">(IF((BR196&gt;0),(BR196),(0)))*BL205</f>
        <v>9.4600000000000001E-4</v>
      </c>
      <c r="BS205" s="70">
        <f t="shared" si="7"/>
        <v>0</v>
      </c>
      <c r="BT205" s="70">
        <f t="shared" si="7"/>
        <v>0</v>
      </c>
      <c r="BU205" s="70">
        <f t="shared" si="7"/>
        <v>0</v>
      </c>
      <c r="BV205" s="69">
        <f>SUM(BR205:BU205)</f>
        <v>9.4600000000000001E-4</v>
      </c>
      <c r="BX205" s="68">
        <f>SUM(BY205:CB205)</f>
        <v>-127603.575</v>
      </c>
      <c r="BY205" s="67">
        <f>+(BR205/$BV$205)*$BQ$205</f>
        <v>-127603.575</v>
      </c>
      <c r="BZ205" s="67">
        <f>+(BS205/$BV$205)*$BQ$205</f>
        <v>0</v>
      </c>
      <c r="CA205" s="67">
        <f>+(BT205/$BV$205)*$BQ$205</f>
        <v>0</v>
      </c>
      <c r="CB205" s="67">
        <f>+(BU205/$BV$205)*$BQ$205</f>
        <v>0</v>
      </c>
    </row>
    <row r="206" spans="1:80" ht="15" x14ac:dyDescent="0.25">
      <c r="A206" s="79" t="s">
        <v>81</v>
      </c>
      <c r="B206" s="77">
        <v>0</v>
      </c>
      <c r="C206" s="77">
        <v>0</v>
      </c>
      <c r="D206" s="77">
        <v>0</v>
      </c>
      <c r="E206" s="77">
        <v>0</v>
      </c>
      <c r="F206" s="77">
        <v>0</v>
      </c>
      <c r="G206" s="76">
        <v>0</v>
      </c>
      <c r="H206" s="76">
        <v>0</v>
      </c>
      <c r="I206" s="61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1"/>
      <c r="BC206" t="s">
        <v>80</v>
      </c>
      <c r="BD206" s="72">
        <v>3902.25</v>
      </c>
      <c r="BE206" s="75">
        <v>0.24242424242424243</v>
      </c>
      <c r="BF206" s="75">
        <v>0.26170798898071623</v>
      </c>
      <c r="BG206" s="75">
        <v>0.26170798898071623</v>
      </c>
      <c r="BH206" s="75">
        <v>0.23415977961432508</v>
      </c>
      <c r="BI206" s="74">
        <f>SUM(BE206:BH206)</f>
        <v>1</v>
      </c>
      <c r="BK206" s="72">
        <v>3902.25</v>
      </c>
      <c r="BL206" s="73">
        <f>+BK206*BE206</f>
        <v>946</v>
      </c>
      <c r="BM206" s="73">
        <f>+BK206*BF206</f>
        <v>1021.2499999999999</v>
      </c>
      <c r="BN206" s="73">
        <f>+BK206*BG206</f>
        <v>1021.2499999999999</v>
      </c>
      <c r="BO206" s="73">
        <f>+BK206*BH206</f>
        <v>913.75</v>
      </c>
      <c r="BP206" s="72"/>
      <c r="BQ206" s="71">
        <v>3.0455E-3</v>
      </c>
      <c r="BR206" s="70">
        <f t="shared" si="7"/>
        <v>0</v>
      </c>
      <c r="BS206" s="70">
        <f t="shared" si="7"/>
        <v>1.0212499999999998E-3</v>
      </c>
      <c r="BT206" s="70">
        <f t="shared" si="7"/>
        <v>0</v>
      </c>
      <c r="BU206" s="70">
        <f t="shared" si="7"/>
        <v>0</v>
      </c>
      <c r="BV206" s="69">
        <f>SUM(BR206:BU206)</f>
        <v>1.0212499999999998E-3</v>
      </c>
      <c r="BX206" s="68">
        <f>SUM(BY206:CB206)</f>
        <v>3.0455E-3</v>
      </c>
      <c r="BY206" s="67">
        <f>+(BR206/$BV$206)*$BQ$206</f>
        <v>0</v>
      </c>
      <c r="BZ206" s="67">
        <f>+(BS206/$BV$206)*$BQ$206</f>
        <v>3.0455E-3</v>
      </c>
      <c r="CA206" s="67">
        <f>+(BT206/$BV$206)*$BQ$206</f>
        <v>0</v>
      </c>
      <c r="CB206" s="67">
        <f>+(BU206/$BV$206)*$BQ$206</f>
        <v>0</v>
      </c>
    </row>
    <row r="207" spans="1:80" ht="15" x14ac:dyDescent="0.25">
      <c r="A207" s="79" t="s">
        <v>79</v>
      </c>
      <c r="B207" s="77">
        <v>0</v>
      </c>
      <c r="C207" s="77">
        <v>0</v>
      </c>
      <c r="D207" s="77">
        <v>0</v>
      </c>
      <c r="E207" s="77">
        <v>0</v>
      </c>
      <c r="F207" s="77">
        <v>0</v>
      </c>
      <c r="G207" s="76">
        <v>0</v>
      </c>
      <c r="H207" s="76">
        <v>0</v>
      </c>
      <c r="I207" s="61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1"/>
      <c r="BC207" t="s">
        <v>78</v>
      </c>
      <c r="BD207" s="72">
        <v>3902.25</v>
      </c>
      <c r="BE207" s="94">
        <v>0.24242424242424243</v>
      </c>
      <c r="BF207" s="94">
        <v>0.26170798898071623</v>
      </c>
      <c r="BG207" s="94">
        <v>0.26170798898071623</v>
      </c>
      <c r="BH207" s="94">
        <v>0.23415977961432508</v>
      </c>
      <c r="BI207" s="74">
        <f>SUM(BE207:BH207)</f>
        <v>1</v>
      </c>
      <c r="BK207" s="72">
        <v>3902.25</v>
      </c>
      <c r="BL207" s="73">
        <f>+BK207*BE207</f>
        <v>946</v>
      </c>
      <c r="BM207" s="73">
        <f>+BK207*BF207</f>
        <v>1021.2499999999999</v>
      </c>
      <c r="BN207" s="73">
        <f>+BK207*BG207</f>
        <v>1021.2499999999999</v>
      </c>
      <c r="BO207" s="73">
        <f>+BK207*BH207</f>
        <v>913.75</v>
      </c>
      <c r="BP207" s="72"/>
      <c r="BQ207" s="71">
        <v>-127603.575</v>
      </c>
      <c r="BR207" s="70">
        <f t="shared" si="7"/>
        <v>0</v>
      </c>
      <c r="BS207" s="70">
        <f t="shared" si="7"/>
        <v>0</v>
      </c>
      <c r="BT207" s="70">
        <f t="shared" si="7"/>
        <v>0</v>
      </c>
      <c r="BU207" s="70">
        <f t="shared" si="7"/>
        <v>9.1374999999999996E-4</v>
      </c>
      <c r="BV207" s="69">
        <f>SUM(BR207:BU207)</f>
        <v>9.1374999999999996E-4</v>
      </c>
      <c r="BX207" s="68">
        <f>SUM(BY207:CB207)</f>
        <v>-127603.575</v>
      </c>
      <c r="BY207" s="67">
        <f>+(BR207/$BV$207)*$BQ$207</f>
        <v>0</v>
      </c>
      <c r="BZ207" s="67">
        <f>+(BS207/$BV$207)*$BQ$207</f>
        <v>0</v>
      </c>
      <c r="CA207" s="67">
        <f>+(BT207/$BV$207)*$BQ$207</f>
        <v>0</v>
      </c>
      <c r="CB207" s="67">
        <f>+(BU207/$BV$207)*$BQ$207</f>
        <v>-127603.575</v>
      </c>
    </row>
    <row r="208" spans="1:80" ht="15" x14ac:dyDescent="0.25">
      <c r="A208" s="79" t="s">
        <v>77</v>
      </c>
      <c r="B208" s="77">
        <v>0</v>
      </c>
      <c r="C208" s="77">
        <v>0</v>
      </c>
      <c r="D208" s="77">
        <v>0</v>
      </c>
      <c r="E208" s="77">
        <v>0</v>
      </c>
      <c r="F208" s="77">
        <v>0</v>
      </c>
      <c r="G208" s="76">
        <v>0</v>
      </c>
      <c r="H208" s="76">
        <v>0</v>
      </c>
      <c r="I208" s="61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1"/>
      <c r="BC208" t="s">
        <v>76</v>
      </c>
      <c r="BD208" s="72">
        <v>3902.25</v>
      </c>
      <c r="BE208" s="94">
        <v>0.24242424242424243</v>
      </c>
      <c r="BF208" s="94">
        <v>0.26170798898071623</v>
      </c>
      <c r="BG208" s="94">
        <v>0.26170798898071623</v>
      </c>
      <c r="BH208" s="94">
        <v>0.23415977961432508</v>
      </c>
      <c r="BI208" s="74">
        <f>SUM(BE208:BH208)</f>
        <v>1</v>
      </c>
      <c r="BK208" s="72">
        <v>3902.25</v>
      </c>
      <c r="BL208" s="73">
        <f>+BK208*BE208</f>
        <v>946</v>
      </c>
      <c r="BM208" s="73">
        <f>+BK208*BF208</f>
        <v>1021.2499999999999</v>
      </c>
      <c r="BN208" s="73">
        <f>+BK208*BG208</f>
        <v>1021.2499999999999</v>
      </c>
      <c r="BO208" s="73">
        <f>+BK208*BH208</f>
        <v>913.75</v>
      </c>
      <c r="BP208" s="72"/>
      <c r="BQ208" s="71">
        <v>-136110.48000000001</v>
      </c>
      <c r="BR208" s="70">
        <f t="shared" si="7"/>
        <v>0</v>
      </c>
      <c r="BS208" s="70">
        <f t="shared" si="7"/>
        <v>0</v>
      </c>
      <c r="BT208" s="70">
        <f t="shared" si="7"/>
        <v>0</v>
      </c>
      <c r="BU208" s="70">
        <f t="shared" si="7"/>
        <v>9.1374999999999996E-4</v>
      </c>
      <c r="BV208" s="69">
        <f>SUM(BR208:BU208)</f>
        <v>9.1374999999999996E-4</v>
      </c>
      <c r="BX208" s="68">
        <f>SUM(BY208:CB208)</f>
        <v>-136110.48000000001</v>
      </c>
      <c r="BY208" s="67">
        <f>+(BR208/$BV$208)*$BQ$208</f>
        <v>0</v>
      </c>
      <c r="BZ208" s="67">
        <f>+(BS208/$BV$208)*$BQ$208</f>
        <v>0</v>
      </c>
      <c r="CA208" s="67">
        <f>+(BT208/$BV$208)*$BQ$208</f>
        <v>0</v>
      </c>
      <c r="CB208" s="67">
        <f>+(BU208/$BV$208)*$BQ$208</f>
        <v>-136110.48000000001</v>
      </c>
    </row>
    <row r="209" spans="1:80" ht="15" x14ac:dyDescent="0.25">
      <c r="A209" s="78" t="s">
        <v>75</v>
      </c>
      <c r="B209" s="77">
        <v>0</v>
      </c>
      <c r="C209" s="77">
        <v>0</v>
      </c>
      <c r="D209" s="77">
        <v>0</v>
      </c>
      <c r="E209" s="77">
        <v>0</v>
      </c>
      <c r="F209" s="77">
        <v>0</v>
      </c>
      <c r="G209" s="76">
        <v>0</v>
      </c>
      <c r="H209" s="76">
        <v>0</v>
      </c>
      <c r="I209" s="61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1"/>
      <c r="BC209" t="s">
        <v>74</v>
      </c>
      <c r="BD209" s="72">
        <v>3902.25</v>
      </c>
      <c r="BE209" s="94">
        <v>0.24242424242424243</v>
      </c>
      <c r="BF209" s="94">
        <v>0.26170798898071623</v>
      </c>
      <c r="BG209" s="94">
        <v>0.26170798898071623</v>
      </c>
      <c r="BH209" s="94">
        <v>0.23415977961432508</v>
      </c>
      <c r="BI209" s="74">
        <f>SUM(BE209:BH209)</f>
        <v>1</v>
      </c>
      <c r="BK209" s="72">
        <v>3902.25</v>
      </c>
      <c r="BL209" s="73">
        <f>+BK209*BE209</f>
        <v>946</v>
      </c>
      <c r="BM209" s="73">
        <f>+BK209*BF209</f>
        <v>1021.2499999999999</v>
      </c>
      <c r="BN209" s="73">
        <f>+BK209*BG209</f>
        <v>1021.2499999999999</v>
      </c>
      <c r="BO209" s="73">
        <f>+BK209*BH209</f>
        <v>913.75</v>
      </c>
      <c r="BP209" s="72"/>
      <c r="BQ209" s="71">
        <v>-136110.48000000001</v>
      </c>
      <c r="BR209" s="70">
        <f t="shared" si="7"/>
        <v>0</v>
      </c>
      <c r="BS209" s="70">
        <f t="shared" si="7"/>
        <v>0</v>
      </c>
      <c r="BT209" s="70">
        <f t="shared" si="7"/>
        <v>0</v>
      </c>
      <c r="BU209" s="70">
        <f t="shared" si="7"/>
        <v>9.1374999999999996E-4</v>
      </c>
      <c r="BV209" s="69">
        <f>SUM(BR209:BU209)</f>
        <v>9.1374999999999996E-4</v>
      </c>
      <c r="BX209" s="68">
        <f>SUM(BY209:CB209)</f>
        <v>-136110.48000000001</v>
      </c>
      <c r="BY209" s="67">
        <f>+(BR209/$BV$209)*$BQ$209</f>
        <v>0</v>
      </c>
      <c r="BZ209" s="67">
        <f>+(BS209/$BV$209)*$BQ$209</f>
        <v>0</v>
      </c>
      <c r="CA209" s="67">
        <f>+(BT209/$BV$209)*$BQ$209</f>
        <v>0</v>
      </c>
      <c r="CB209" s="67">
        <f>+(BU209/$BV$209)*$BQ$209</f>
        <v>-136110.48000000001</v>
      </c>
    </row>
    <row r="210" spans="1:80" ht="15" x14ac:dyDescent="0.25">
      <c r="A210" s="66" t="s">
        <v>73</v>
      </c>
      <c r="B210" s="65">
        <v>0</v>
      </c>
      <c r="C210" s="65">
        <v>0</v>
      </c>
      <c r="D210" s="65">
        <v>0</v>
      </c>
      <c r="E210" s="65">
        <v>0</v>
      </c>
      <c r="F210" s="65">
        <v>0</v>
      </c>
      <c r="G210" s="64">
        <v>0</v>
      </c>
      <c r="H210" s="64">
        <v>0</v>
      </c>
      <c r="I210" s="61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1"/>
      <c r="BD210">
        <v>422</v>
      </c>
      <c r="BE210">
        <v>27</v>
      </c>
      <c r="BK210">
        <v>770</v>
      </c>
      <c r="BL210" t="s">
        <v>72</v>
      </c>
      <c r="BQ210">
        <v>483</v>
      </c>
      <c r="BR210" t="s">
        <v>72</v>
      </c>
      <c r="BX210" t="s">
        <v>72</v>
      </c>
    </row>
    <row r="211" spans="1:80" ht="15" x14ac:dyDescent="0.25">
      <c r="A211" s="66" t="s">
        <v>71</v>
      </c>
      <c r="B211" s="65">
        <v>0</v>
      </c>
      <c r="C211" s="65">
        <v>0</v>
      </c>
      <c r="D211" s="65">
        <v>0</v>
      </c>
      <c r="E211" s="65">
        <v>0</v>
      </c>
      <c r="F211" s="65">
        <v>0</v>
      </c>
      <c r="G211" s="64"/>
      <c r="H211" s="64">
        <v>0</v>
      </c>
      <c r="I211" s="61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1"/>
      <c r="BD211">
        <v>423</v>
      </c>
      <c r="BE211">
        <v>40</v>
      </c>
      <c r="BK211">
        <v>771</v>
      </c>
      <c r="BQ211">
        <v>501</v>
      </c>
    </row>
    <row r="212" spans="1:80" ht="15" x14ac:dyDescent="0.25">
      <c r="A212" s="63"/>
      <c r="B212" s="61"/>
      <c r="C212" s="61"/>
      <c r="D212" s="61"/>
      <c r="E212" s="61"/>
      <c r="F212" s="61"/>
      <c r="G212" s="61"/>
      <c r="H212" s="61"/>
      <c r="I212" s="61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1"/>
      <c r="BD212">
        <v>424</v>
      </c>
      <c r="BE212">
        <v>53</v>
      </c>
      <c r="BK212">
        <v>772</v>
      </c>
      <c r="BQ212">
        <v>518</v>
      </c>
    </row>
    <row r="213" spans="1:80" ht="24.75" customHeight="1" x14ac:dyDescent="0.25">
      <c r="A213" s="62" t="s">
        <v>46</v>
      </c>
      <c r="B213" s="61">
        <v>0</v>
      </c>
      <c r="C213" s="61"/>
      <c r="D213" s="61"/>
      <c r="E213" s="61"/>
      <c r="F213" s="61"/>
      <c r="G213" s="61"/>
      <c r="H213" s="61"/>
      <c r="I213" s="61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1"/>
      <c r="BD213">
        <v>425</v>
      </c>
      <c r="BE213">
        <v>66</v>
      </c>
      <c r="BK213">
        <v>773</v>
      </c>
      <c r="BQ213">
        <v>535</v>
      </c>
    </row>
    <row r="214" spans="1:80" ht="15" x14ac:dyDescent="0.25">
      <c r="A214" s="63"/>
      <c r="B214" s="61"/>
      <c r="C214" s="61"/>
      <c r="D214" s="61"/>
      <c r="E214" s="61"/>
      <c r="F214" s="61"/>
      <c r="G214" s="61"/>
      <c r="H214" s="61"/>
      <c r="I214" s="61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1"/>
      <c r="BD214">
        <v>426</v>
      </c>
      <c r="BE214">
        <v>79</v>
      </c>
      <c r="BK214">
        <v>774</v>
      </c>
      <c r="BQ214">
        <v>552</v>
      </c>
    </row>
    <row r="215" spans="1:80" ht="18.75" x14ac:dyDescent="0.25">
      <c r="A215" s="93" t="s">
        <v>45</v>
      </c>
      <c r="B215" s="252" t="s">
        <v>103</v>
      </c>
      <c r="C215" s="253"/>
      <c r="D215" s="253"/>
      <c r="E215" s="253"/>
      <c r="F215" s="253"/>
      <c r="G215" s="254"/>
      <c r="H215" s="255"/>
      <c r="I215" s="61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1"/>
      <c r="BC215" t="s">
        <v>45</v>
      </c>
      <c r="BQ215" s="87" t="s">
        <v>90</v>
      </c>
      <c r="BR215" s="86">
        <v>1</v>
      </c>
      <c r="BS215" s="86">
        <v>2</v>
      </c>
      <c r="BT215" s="86">
        <v>3</v>
      </c>
      <c r="BU215" s="86">
        <v>4</v>
      </c>
    </row>
    <row r="216" spans="1:80" ht="15" x14ac:dyDescent="0.25">
      <c r="A216" s="92"/>
      <c r="B216" s="91">
        <v>1</v>
      </c>
      <c r="C216" s="91">
        <v>2</v>
      </c>
      <c r="D216" s="91">
        <v>3</v>
      </c>
      <c r="E216" s="91">
        <v>4</v>
      </c>
      <c r="F216" s="91" t="s">
        <v>102</v>
      </c>
      <c r="G216" s="91" t="s">
        <v>101</v>
      </c>
      <c r="H216" s="90" t="s">
        <v>100</v>
      </c>
      <c r="I216" s="61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1"/>
      <c r="BQ216" t="s">
        <v>99</v>
      </c>
    </row>
    <row r="217" spans="1:80" ht="15" x14ac:dyDescent="0.25">
      <c r="A217" s="89" t="s">
        <v>98</v>
      </c>
      <c r="B217" s="84">
        <v>0</v>
      </c>
      <c r="C217" s="84">
        <v>0</v>
      </c>
      <c r="D217" s="84">
        <v>0</v>
      </c>
      <c r="E217" s="84">
        <v>0</v>
      </c>
      <c r="F217" s="84">
        <v>0</v>
      </c>
      <c r="G217" s="83">
        <v>0</v>
      </c>
      <c r="H217" s="83">
        <v>0</v>
      </c>
      <c r="I217" s="61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1"/>
      <c r="BP217" s="82" t="s">
        <v>82</v>
      </c>
      <c r="BR217" s="88">
        <v>9.9999999999999995E-7</v>
      </c>
      <c r="BS217" s="88">
        <v>0</v>
      </c>
      <c r="BT217" s="88">
        <v>0</v>
      </c>
      <c r="BU217" s="88">
        <v>0</v>
      </c>
    </row>
    <row r="218" spans="1:80" ht="15" x14ac:dyDescent="0.25">
      <c r="A218" s="89" t="s">
        <v>97</v>
      </c>
      <c r="B218" s="84">
        <v>0</v>
      </c>
      <c r="C218" s="84">
        <v>0</v>
      </c>
      <c r="D218" s="84">
        <v>0</v>
      </c>
      <c r="E218" s="84">
        <v>0</v>
      </c>
      <c r="F218" s="84">
        <v>0</v>
      </c>
      <c r="G218" s="83">
        <v>0</v>
      </c>
      <c r="H218" s="83">
        <v>0</v>
      </c>
      <c r="I218" s="61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1"/>
      <c r="BD218">
        <v>28</v>
      </c>
      <c r="BP218" s="82" t="s">
        <v>80</v>
      </c>
      <c r="BR218" s="88">
        <v>0</v>
      </c>
      <c r="BS218" s="88">
        <v>9.9999999999999995E-7</v>
      </c>
      <c r="BT218" s="88">
        <v>0</v>
      </c>
      <c r="BU218" s="88">
        <v>0</v>
      </c>
    </row>
    <row r="219" spans="1:80" ht="15" x14ac:dyDescent="0.25">
      <c r="A219" s="66" t="s">
        <v>96</v>
      </c>
      <c r="B219" s="65">
        <v>0</v>
      </c>
      <c r="C219" s="65">
        <v>0</v>
      </c>
      <c r="D219" s="65">
        <v>0</v>
      </c>
      <c r="E219" s="65">
        <v>0</v>
      </c>
      <c r="F219" s="65">
        <v>0</v>
      </c>
      <c r="G219" s="64">
        <v>0</v>
      </c>
      <c r="H219" s="64">
        <v>0</v>
      </c>
      <c r="I219" s="61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1"/>
      <c r="BD219">
        <v>41</v>
      </c>
      <c r="BP219" s="82" t="s">
        <v>78</v>
      </c>
      <c r="BR219" s="88">
        <v>0</v>
      </c>
      <c r="BS219" s="88">
        <v>0</v>
      </c>
      <c r="BT219" s="88">
        <v>0</v>
      </c>
      <c r="BU219" s="88">
        <v>9.9999999999999995E-7</v>
      </c>
    </row>
    <row r="220" spans="1:80" ht="15" x14ac:dyDescent="0.25">
      <c r="A220" s="85" t="s">
        <v>95</v>
      </c>
      <c r="B220" s="84">
        <v>0</v>
      </c>
      <c r="C220" s="84">
        <v>0</v>
      </c>
      <c r="D220" s="84">
        <v>0</v>
      </c>
      <c r="E220" s="84">
        <v>0</v>
      </c>
      <c r="F220" s="84">
        <v>0</v>
      </c>
      <c r="G220" s="83">
        <v>0</v>
      </c>
      <c r="H220" s="83">
        <v>0</v>
      </c>
      <c r="I220" s="61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1"/>
      <c r="BD220">
        <v>54</v>
      </c>
      <c r="BP220" s="82" t="s">
        <v>76</v>
      </c>
      <c r="BR220" s="88">
        <v>0</v>
      </c>
      <c r="BS220" s="88">
        <v>0</v>
      </c>
      <c r="BT220" s="88">
        <v>0</v>
      </c>
      <c r="BU220" s="88">
        <v>9.9999999999999995E-7</v>
      </c>
    </row>
    <row r="221" spans="1:80" ht="15" x14ac:dyDescent="0.25">
      <c r="A221" s="85" t="s">
        <v>94</v>
      </c>
      <c r="B221" s="84">
        <v>0</v>
      </c>
      <c r="C221" s="84">
        <v>0</v>
      </c>
      <c r="D221" s="84">
        <v>0</v>
      </c>
      <c r="E221" s="84">
        <v>0</v>
      </c>
      <c r="F221" s="84">
        <v>0</v>
      </c>
      <c r="G221" s="83">
        <v>0</v>
      </c>
      <c r="H221" s="83">
        <v>0</v>
      </c>
      <c r="I221" s="61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1"/>
      <c r="BD221">
        <v>67</v>
      </c>
      <c r="BP221" s="82" t="s">
        <v>74</v>
      </c>
      <c r="BR221" s="88">
        <v>0</v>
      </c>
      <c r="BS221" s="88">
        <v>0</v>
      </c>
      <c r="BT221" s="88">
        <v>0</v>
      </c>
      <c r="BU221" s="88">
        <v>9.9999999999999995E-7</v>
      </c>
    </row>
    <row r="222" spans="1:80" ht="15" x14ac:dyDescent="0.25">
      <c r="A222" s="85" t="s">
        <v>93</v>
      </c>
      <c r="B222" s="84">
        <v>0</v>
      </c>
      <c r="C222" s="84">
        <v>0</v>
      </c>
      <c r="D222" s="84">
        <v>0</v>
      </c>
      <c r="E222" s="84">
        <v>0</v>
      </c>
      <c r="F222" s="84">
        <v>0</v>
      </c>
      <c r="G222" s="83">
        <v>0</v>
      </c>
      <c r="H222" s="83">
        <v>0</v>
      </c>
      <c r="I222" s="61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1"/>
      <c r="BD222">
        <v>80</v>
      </c>
    </row>
    <row r="223" spans="1:80" ht="15" x14ac:dyDescent="0.25">
      <c r="A223" s="85" t="s">
        <v>92</v>
      </c>
      <c r="B223" s="84">
        <v>0</v>
      </c>
      <c r="C223" s="84">
        <v>0</v>
      </c>
      <c r="D223" s="84">
        <v>0</v>
      </c>
      <c r="E223" s="84">
        <v>0</v>
      </c>
      <c r="F223" s="84">
        <v>0</v>
      </c>
      <c r="G223" s="83">
        <v>0</v>
      </c>
      <c r="H223" s="83">
        <v>0</v>
      </c>
      <c r="I223" s="61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1"/>
      <c r="BD223" s="87" t="s">
        <v>90</v>
      </c>
      <c r="BE223" s="86">
        <v>1</v>
      </c>
      <c r="BF223" s="86">
        <v>2</v>
      </c>
      <c r="BG223" s="86">
        <v>3</v>
      </c>
      <c r="BH223" s="86">
        <v>4</v>
      </c>
      <c r="BK223" s="87" t="s">
        <v>90</v>
      </c>
      <c r="BL223" s="86">
        <v>1</v>
      </c>
      <c r="BM223" s="86">
        <v>2</v>
      </c>
      <c r="BN223" s="86">
        <v>3</v>
      </c>
      <c r="BO223" s="86">
        <v>4</v>
      </c>
    </row>
    <row r="224" spans="1:80" ht="15" x14ac:dyDescent="0.25">
      <c r="A224" s="85" t="s">
        <v>91</v>
      </c>
      <c r="B224" s="84">
        <v>0</v>
      </c>
      <c r="C224" s="84">
        <v>0</v>
      </c>
      <c r="D224" s="84">
        <v>0</v>
      </c>
      <c r="E224" s="84">
        <v>0</v>
      </c>
      <c r="F224" s="84">
        <v>0</v>
      </c>
      <c r="G224" s="83">
        <v>0</v>
      </c>
      <c r="H224" s="83">
        <v>0</v>
      </c>
      <c r="I224" s="61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1"/>
      <c r="BQ224" s="87" t="s">
        <v>90</v>
      </c>
      <c r="BR224" s="86">
        <v>1</v>
      </c>
      <c r="BS224" s="86">
        <v>2</v>
      </c>
      <c r="BT224" s="86">
        <v>3</v>
      </c>
      <c r="BU224" s="86">
        <v>4</v>
      </c>
      <c r="BX224" s="87" t="s">
        <v>90</v>
      </c>
      <c r="BY224" s="86">
        <v>1</v>
      </c>
      <c r="BZ224" s="86">
        <v>2</v>
      </c>
      <c r="CA224" s="86">
        <v>3</v>
      </c>
      <c r="CB224" s="86">
        <v>4</v>
      </c>
    </row>
    <row r="225" spans="1:80" ht="15" x14ac:dyDescent="0.25">
      <c r="A225" s="85" t="s">
        <v>89</v>
      </c>
      <c r="B225" s="84">
        <v>0</v>
      </c>
      <c r="C225" s="84">
        <v>0</v>
      </c>
      <c r="D225" s="84">
        <v>0</v>
      </c>
      <c r="E225" s="84">
        <v>0</v>
      </c>
      <c r="F225" s="84">
        <v>0</v>
      </c>
      <c r="G225" s="83">
        <v>0</v>
      </c>
      <c r="H225" s="83">
        <v>0</v>
      </c>
      <c r="I225" s="61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1"/>
      <c r="BD225" t="s">
        <v>88</v>
      </c>
      <c r="BK225" t="s">
        <v>87</v>
      </c>
      <c r="BQ225" s="82" t="s">
        <v>86</v>
      </c>
      <c r="BR225" s="81" t="s">
        <v>85</v>
      </c>
      <c r="BS225" s="81"/>
      <c r="BT225" s="81"/>
      <c r="BU225" s="81"/>
      <c r="BV225" s="80" t="s">
        <v>84</v>
      </c>
    </row>
    <row r="226" spans="1:80" ht="15" x14ac:dyDescent="0.25">
      <c r="A226" s="79" t="s">
        <v>83</v>
      </c>
      <c r="B226" s="77">
        <v>0</v>
      </c>
      <c r="C226" s="77">
        <v>0</v>
      </c>
      <c r="D226" s="77">
        <v>0</v>
      </c>
      <c r="E226" s="77">
        <v>0</v>
      </c>
      <c r="F226" s="77">
        <v>0</v>
      </c>
      <c r="G226" s="76">
        <v>0</v>
      </c>
      <c r="H226" s="76">
        <v>0</v>
      </c>
      <c r="I226" s="61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1"/>
      <c r="BC226" t="s">
        <v>82</v>
      </c>
      <c r="BD226" s="72">
        <v>4020.5</v>
      </c>
      <c r="BE226" s="75">
        <v>0.24064171122994651</v>
      </c>
      <c r="BF226" s="75">
        <v>0.26203208556149732</v>
      </c>
      <c r="BG226" s="75">
        <v>0.26203208556149732</v>
      </c>
      <c r="BH226" s="75">
        <v>0.23529411764705882</v>
      </c>
      <c r="BI226" s="74">
        <f>SUM(BE226:BH226)</f>
        <v>1</v>
      </c>
      <c r="BK226" s="72">
        <v>8600</v>
      </c>
      <c r="BL226" s="73">
        <f>+BK226*BE226</f>
        <v>2069.5187165775401</v>
      </c>
      <c r="BM226" s="73">
        <f>+BK226*BF226</f>
        <v>2253.475935828877</v>
      </c>
      <c r="BN226" s="73">
        <f>+BK226*BG226</f>
        <v>2253.475935828877</v>
      </c>
      <c r="BO226" s="73">
        <f>+BK226*BH226</f>
        <v>2023.5294117647059</v>
      </c>
      <c r="BP226" s="72"/>
      <c r="BQ226" s="71">
        <v>-137501.1</v>
      </c>
      <c r="BR226" s="70">
        <f t="shared" ref="BR226:BU230" si="8">(IF((BR217&gt;0),(BR217),(0)))*BL226</f>
        <v>2.0695187165775402E-3</v>
      </c>
      <c r="BS226" s="70">
        <f t="shared" si="8"/>
        <v>0</v>
      </c>
      <c r="BT226" s="70">
        <f t="shared" si="8"/>
        <v>0</v>
      </c>
      <c r="BU226" s="70">
        <f t="shared" si="8"/>
        <v>0</v>
      </c>
      <c r="BV226" s="69">
        <f>SUM(BR226:BU226)</f>
        <v>2.0695187165775402E-3</v>
      </c>
      <c r="BX226" s="68">
        <f>SUM(BY226:CB226)</f>
        <v>-137501.1</v>
      </c>
      <c r="BY226" s="67">
        <f>+(BR226/$BV$226)*$BQ$226</f>
        <v>-137501.1</v>
      </c>
      <c r="BZ226" s="67">
        <f>+(BS226/$BV$226)*$BQ$226</f>
        <v>0</v>
      </c>
      <c r="CA226" s="67">
        <f>+(BT226/$BV$226)*$BQ$226</f>
        <v>0</v>
      </c>
      <c r="CB226" s="67">
        <f>+(BU226/$BV$226)*$BQ$226</f>
        <v>0</v>
      </c>
    </row>
    <row r="227" spans="1:80" ht="15" x14ac:dyDescent="0.25">
      <c r="A227" s="79" t="s">
        <v>81</v>
      </c>
      <c r="B227" s="77">
        <v>0</v>
      </c>
      <c r="C227" s="77">
        <v>0</v>
      </c>
      <c r="D227" s="77">
        <v>0</v>
      </c>
      <c r="E227" s="77">
        <v>0</v>
      </c>
      <c r="F227" s="77">
        <v>0</v>
      </c>
      <c r="G227" s="76">
        <v>0</v>
      </c>
      <c r="H227" s="76">
        <v>0</v>
      </c>
      <c r="I227" s="61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1"/>
      <c r="BC227" t="s">
        <v>80</v>
      </c>
      <c r="BD227" s="72">
        <v>4020.5</v>
      </c>
      <c r="BE227" s="75">
        <v>0.24064171122994651</v>
      </c>
      <c r="BF227" s="75">
        <v>0.26203208556149732</v>
      </c>
      <c r="BG227" s="75">
        <v>0.26203208556149732</v>
      </c>
      <c r="BH227" s="75">
        <v>0.23529411764705882</v>
      </c>
      <c r="BI227" s="74">
        <f>SUM(BE227:BH227)</f>
        <v>1</v>
      </c>
      <c r="BK227" s="72">
        <v>8600</v>
      </c>
      <c r="BL227" s="73">
        <f>+BK227*BE227</f>
        <v>2069.5187165775401</v>
      </c>
      <c r="BM227" s="73">
        <f>+BK227*BF227</f>
        <v>2253.475935828877</v>
      </c>
      <c r="BN227" s="73">
        <f>+BK227*BG227</f>
        <v>2253.475935828877</v>
      </c>
      <c r="BO227" s="73">
        <f>+BK227*BH227</f>
        <v>2023.5294117647059</v>
      </c>
      <c r="BP227" s="72"/>
      <c r="BQ227" s="71">
        <v>-33345</v>
      </c>
      <c r="BR227" s="70">
        <f t="shared" si="8"/>
        <v>0</v>
      </c>
      <c r="BS227" s="70">
        <f t="shared" si="8"/>
        <v>2.2534759358288771E-3</v>
      </c>
      <c r="BT227" s="70">
        <f t="shared" si="8"/>
        <v>0</v>
      </c>
      <c r="BU227" s="70">
        <f t="shared" si="8"/>
        <v>0</v>
      </c>
      <c r="BV227" s="69">
        <f>SUM(BR227:BU227)</f>
        <v>2.2534759358288771E-3</v>
      </c>
      <c r="BX227" s="68">
        <f>SUM(BY227:CB227)</f>
        <v>-33345</v>
      </c>
      <c r="BY227" s="67">
        <f>+(BR227/$BV$227)*$BQ$227</f>
        <v>0</v>
      </c>
      <c r="BZ227" s="67">
        <f>+(BS227/$BV$227)*$BQ$227</f>
        <v>-33345</v>
      </c>
      <c r="CA227" s="67">
        <f>+(BT227/$BV$227)*$BQ$227</f>
        <v>0</v>
      </c>
      <c r="CB227" s="67">
        <f>+(BU227/$BV$227)*$BQ$227</f>
        <v>0</v>
      </c>
    </row>
    <row r="228" spans="1:80" ht="15" x14ac:dyDescent="0.25">
      <c r="A228" s="79" t="s">
        <v>79</v>
      </c>
      <c r="B228" s="77">
        <v>0</v>
      </c>
      <c r="C228" s="77">
        <v>0</v>
      </c>
      <c r="D228" s="77">
        <v>0</v>
      </c>
      <c r="E228" s="77">
        <v>0</v>
      </c>
      <c r="F228" s="77">
        <v>0</v>
      </c>
      <c r="G228" s="76">
        <v>0</v>
      </c>
      <c r="H228" s="76">
        <v>0</v>
      </c>
      <c r="I228" s="61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1"/>
      <c r="BC228" t="s">
        <v>78</v>
      </c>
      <c r="BD228" s="72">
        <v>4020.5</v>
      </c>
      <c r="BE228" s="94">
        <v>0.24064171122994651</v>
      </c>
      <c r="BF228" s="94">
        <v>0.26203208556149732</v>
      </c>
      <c r="BG228" s="94">
        <v>0.26203208556149732</v>
      </c>
      <c r="BH228" s="94">
        <v>0.23529411764705882</v>
      </c>
      <c r="BI228" s="74">
        <f>SUM(BE228:BH228)</f>
        <v>1</v>
      </c>
      <c r="BK228" s="72">
        <v>8600</v>
      </c>
      <c r="BL228" s="73">
        <f>+BK228*BE228</f>
        <v>2069.5187165775401</v>
      </c>
      <c r="BM228" s="73">
        <f>+BK228*BF228</f>
        <v>2253.475935828877</v>
      </c>
      <c r="BN228" s="73">
        <f>+BK228*BG228</f>
        <v>2253.475935828877</v>
      </c>
      <c r="BO228" s="73">
        <f>+BK228*BH228</f>
        <v>2023.5294117647059</v>
      </c>
      <c r="BP228" s="72"/>
      <c r="BQ228" s="71">
        <v>-137501.1</v>
      </c>
      <c r="BR228" s="70">
        <f t="shared" si="8"/>
        <v>0</v>
      </c>
      <c r="BS228" s="70">
        <f t="shared" si="8"/>
        <v>0</v>
      </c>
      <c r="BT228" s="70">
        <f t="shared" si="8"/>
        <v>0</v>
      </c>
      <c r="BU228" s="70">
        <f t="shared" si="8"/>
        <v>2.0235294117647057E-3</v>
      </c>
      <c r="BV228" s="69">
        <f>SUM(BR228:BU228)</f>
        <v>2.0235294117647057E-3</v>
      </c>
      <c r="BX228" s="68">
        <f>SUM(BY228:CB228)</f>
        <v>-137501.1</v>
      </c>
      <c r="BY228" s="67">
        <f>+(BR228/$BV$228)*$BQ$228</f>
        <v>0</v>
      </c>
      <c r="BZ228" s="67">
        <f>+(BS228/$BV$228)*$BQ$228</f>
        <v>0</v>
      </c>
      <c r="CA228" s="67">
        <f>+(BT228/$BV$228)*$BQ$228</f>
        <v>0</v>
      </c>
      <c r="CB228" s="67">
        <f>+(BU228/$BV$228)*$BQ$228</f>
        <v>-137501.1</v>
      </c>
    </row>
    <row r="229" spans="1:80" ht="15" x14ac:dyDescent="0.25">
      <c r="A229" s="79" t="s">
        <v>77</v>
      </c>
      <c r="B229" s="77">
        <v>0</v>
      </c>
      <c r="C229" s="77">
        <v>0</v>
      </c>
      <c r="D229" s="77">
        <v>0</v>
      </c>
      <c r="E229" s="77">
        <v>0</v>
      </c>
      <c r="F229" s="77">
        <v>0</v>
      </c>
      <c r="G229" s="76">
        <v>0</v>
      </c>
      <c r="H229" s="76">
        <v>0</v>
      </c>
      <c r="I229" s="61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1"/>
      <c r="BC229" t="s">
        <v>76</v>
      </c>
      <c r="BD229" s="72">
        <v>4020.5</v>
      </c>
      <c r="BE229" s="94">
        <v>0.24064171122994651</v>
      </c>
      <c r="BF229" s="94">
        <v>0.26203208556149732</v>
      </c>
      <c r="BG229" s="94">
        <v>0.26203208556149732</v>
      </c>
      <c r="BH229" s="94">
        <v>0.23529411764705882</v>
      </c>
      <c r="BI229" s="74">
        <f>SUM(BE229:BH229)</f>
        <v>1</v>
      </c>
      <c r="BK229" s="72">
        <v>8600</v>
      </c>
      <c r="BL229" s="73">
        <f>+BK229*BE229</f>
        <v>2069.5187165775401</v>
      </c>
      <c r="BM229" s="73">
        <f>+BK229*BF229</f>
        <v>2253.475935828877</v>
      </c>
      <c r="BN229" s="73">
        <f>+BK229*BG229</f>
        <v>2253.475935828877</v>
      </c>
      <c r="BO229" s="73">
        <f>+BK229*BH229</f>
        <v>2023.5294117647059</v>
      </c>
      <c r="BP229" s="72"/>
      <c r="BQ229" s="71">
        <v>-146667.84</v>
      </c>
      <c r="BR229" s="70">
        <f t="shared" si="8"/>
        <v>0</v>
      </c>
      <c r="BS229" s="70">
        <f t="shared" si="8"/>
        <v>0</v>
      </c>
      <c r="BT229" s="70">
        <f t="shared" si="8"/>
        <v>0</v>
      </c>
      <c r="BU229" s="70">
        <f t="shared" si="8"/>
        <v>2.0235294117647057E-3</v>
      </c>
      <c r="BV229" s="69">
        <f>SUM(BR229:BU229)</f>
        <v>2.0235294117647057E-3</v>
      </c>
      <c r="BX229" s="68">
        <f>SUM(BY229:CB229)</f>
        <v>-146667.84</v>
      </c>
      <c r="BY229" s="67">
        <f>+(BR229/$BV$229)*$BQ$229</f>
        <v>0</v>
      </c>
      <c r="BZ229" s="67">
        <f>+(BS229/$BV$229)*$BQ$229</f>
        <v>0</v>
      </c>
      <c r="CA229" s="67">
        <f>+(BT229/$BV$229)*$BQ$229</f>
        <v>0</v>
      </c>
      <c r="CB229" s="67">
        <f>+(BU229/$BV$229)*$BQ$229</f>
        <v>-146667.84</v>
      </c>
    </row>
    <row r="230" spans="1:80" ht="15" x14ac:dyDescent="0.25">
      <c r="A230" s="78" t="s">
        <v>75</v>
      </c>
      <c r="B230" s="77">
        <v>0</v>
      </c>
      <c r="C230" s="77">
        <v>0</v>
      </c>
      <c r="D230" s="77">
        <v>0</v>
      </c>
      <c r="E230" s="77">
        <v>0</v>
      </c>
      <c r="F230" s="77">
        <v>0</v>
      </c>
      <c r="G230" s="76">
        <v>0</v>
      </c>
      <c r="H230" s="76">
        <v>0</v>
      </c>
      <c r="I230" s="61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1"/>
      <c r="BC230" t="s">
        <v>74</v>
      </c>
      <c r="BD230" s="72">
        <v>4020.5</v>
      </c>
      <c r="BE230" s="94">
        <v>0.24064171122994651</v>
      </c>
      <c r="BF230" s="94">
        <v>0.26203208556149732</v>
      </c>
      <c r="BG230" s="94">
        <v>0.26203208556149732</v>
      </c>
      <c r="BH230" s="94">
        <v>0.23529411764705882</v>
      </c>
      <c r="BI230" s="74">
        <f>SUM(BE230:BH230)</f>
        <v>1</v>
      </c>
      <c r="BK230" s="72">
        <v>8600</v>
      </c>
      <c r="BL230" s="73">
        <f>+BK230*BE230</f>
        <v>2069.5187165775401</v>
      </c>
      <c r="BM230" s="73">
        <f>+BK230*BF230</f>
        <v>2253.475935828877</v>
      </c>
      <c r="BN230" s="73">
        <f>+BK230*BG230</f>
        <v>2253.475935828877</v>
      </c>
      <c r="BO230" s="73">
        <f>+BK230*BH230</f>
        <v>2023.5294117647059</v>
      </c>
      <c r="BP230" s="72"/>
      <c r="BQ230" s="71">
        <v>-146667.84</v>
      </c>
      <c r="BR230" s="70">
        <f t="shared" si="8"/>
        <v>0</v>
      </c>
      <c r="BS230" s="70">
        <f t="shared" si="8"/>
        <v>0</v>
      </c>
      <c r="BT230" s="70">
        <f t="shared" si="8"/>
        <v>0</v>
      </c>
      <c r="BU230" s="70">
        <f t="shared" si="8"/>
        <v>2.0235294117647057E-3</v>
      </c>
      <c r="BV230" s="69">
        <f>SUM(BR230:BU230)</f>
        <v>2.0235294117647057E-3</v>
      </c>
      <c r="BX230" s="68">
        <f>SUM(BY230:CB230)</f>
        <v>-146667.84</v>
      </c>
      <c r="BY230" s="67">
        <f>+(BR230/$BV$230)*$BQ$230</f>
        <v>0</v>
      </c>
      <c r="BZ230" s="67">
        <f>+(BS230/$BV$230)*$BQ$230</f>
        <v>0</v>
      </c>
      <c r="CA230" s="67">
        <f>+(BT230/$BV$230)*$BQ$230</f>
        <v>0</v>
      </c>
      <c r="CB230" s="67">
        <f>+(BU230/$BV$230)*$BQ$230</f>
        <v>-146667.84</v>
      </c>
    </row>
    <row r="231" spans="1:80" ht="15" x14ac:dyDescent="0.25">
      <c r="A231" s="66" t="s">
        <v>73</v>
      </c>
      <c r="B231" s="65">
        <v>0</v>
      </c>
      <c r="C231" s="65">
        <v>0</v>
      </c>
      <c r="D231" s="65">
        <v>0</v>
      </c>
      <c r="E231" s="65">
        <v>0</v>
      </c>
      <c r="F231" s="65">
        <v>0</v>
      </c>
      <c r="G231" s="64">
        <v>0</v>
      </c>
      <c r="H231" s="64">
        <v>0</v>
      </c>
      <c r="I231" s="61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1"/>
      <c r="BD231">
        <v>422</v>
      </c>
      <c r="BE231">
        <v>27</v>
      </c>
      <c r="BK231">
        <v>770</v>
      </c>
      <c r="BL231" t="s">
        <v>72</v>
      </c>
      <c r="BQ231">
        <v>483</v>
      </c>
      <c r="BR231" t="s">
        <v>72</v>
      </c>
      <c r="BX231" t="s">
        <v>72</v>
      </c>
    </row>
    <row r="232" spans="1:80" ht="15" x14ac:dyDescent="0.25">
      <c r="A232" s="66" t="s">
        <v>71</v>
      </c>
      <c r="B232" s="65">
        <v>0</v>
      </c>
      <c r="C232" s="65">
        <v>0</v>
      </c>
      <c r="D232" s="65">
        <v>0</v>
      </c>
      <c r="E232" s="65">
        <v>0</v>
      </c>
      <c r="F232" s="65">
        <v>0</v>
      </c>
      <c r="G232" s="64"/>
      <c r="H232" s="64">
        <v>0</v>
      </c>
      <c r="I232" s="61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1"/>
      <c r="BD232">
        <v>423</v>
      </c>
      <c r="BE232">
        <v>40</v>
      </c>
      <c r="BK232">
        <v>771</v>
      </c>
      <c r="BQ232">
        <v>501</v>
      </c>
    </row>
    <row r="233" spans="1:80" ht="15" x14ac:dyDescent="0.25">
      <c r="A233" s="63"/>
      <c r="B233" s="61"/>
      <c r="C233" s="61"/>
      <c r="D233" s="61"/>
      <c r="E233" s="61"/>
      <c r="F233" s="61"/>
      <c r="G233" s="61"/>
      <c r="H233" s="61"/>
      <c r="I233" s="61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1"/>
      <c r="BD233">
        <v>424</v>
      </c>
      <c r="BE233">
        <v>53</v>
      </c>
      <c r="BK233">
        <v>772</v>
      </c>
      <c r="BQ233">
        <v>518</v>
      </c>
    </row>
    <row r="234" spans="1:80" ht="28.5" customHeight="1" x14ac:dyDescent="0.25">
      <c r="A234" s="62" t="s">
        <v>44</v>
      </c>
      <c r="B234" s="61">
        <v>0</v>
      </c>
      <c r="C234" s="61"/>
      <c r="D234" s="61"/>
      <c r="E234" s="61"/>
      <c r="F234" s="61"/>
      <c r="G234" s="61"/>
      <c r="H234" s="61"/>
      <c r="I234" s="61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1"/>
      <c r="BD234">
        <v>425</v>
      </c>
      <c r="BE234">
        <v>66</v>
      </c>
      <c r="BK234">
        <v>773</v>
      </c>
      <c r="BQ234">
        <v>535</v>
      </c>
    </row>
    <row r="235" spans="1:80" ht="15" x14ac:dyDescent="0.25">
      <c r="A235" s="63"/>
      <c r="B235" s="61"/>
      <c r="C235" s="61"/>
      <c r="D235" s="61"/>
      <c r="E235" s="61"/>
      <c r="F235" s="61"/>
      <c r="G235" s="61"/>
      <c r="H235" s="61"/>
      <c r="I235" s="61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1"/>
      <c r="BD235">
        <v>426</v>
      </c>
      <c r="BE235">
        <v>79</v>
      </c>
      <c r="BK235">
        <v>774</v>
      </c>
      <c r="BQ235">
        <v>552</v>
      </c>
    </row>
    <row r="236" spans="1:80" ht="18.75" x14ac:dyDescent="0.25">
      <c r="A236" s="93" t="s">
        <v>43</v>
      </c>
      <c r="B236" s="252" t="s">
        <v>103</v>
      </c>
      <c r="C236" s="253"/>
      <c r="D236" s="253"/>
      <c r="E236" s="253"/>
      <c r="F236" s="253"/>
      <c r="G236" s="254"/>
      <c r="H236" s="255"/>
      <c r="I236" s="61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1"/>
      <c r="BC236" t="s">
        <v>43</v>
      </c>
      <c r="BQ236" s="87" t="s">
        <v>90</v>
      </c>
      <c r="BR236" s="86">
        <v>1</v>
      </c>
      <c r="BS236" s="86">
        <v>2</v>
      </c>
      <c r="BT236" s="86">
        <v>3</v>
      </c>
      <c r="BU236" s="86">
        <v>4</v>
      </c>
    </row>
    <row r="237" spans="1:80" ht="15" x14ac:dyDescent="0.25">
      <c r="A237" s="92"/>
      <c r="B237" s="91">
        <v>1</v>
      </c>
      <c r="C237" s="91">
        <v>2</v>
      </c>
      <c r="D237" s="91">
        <v>3</v>
      </c>
      <c r="E237" s="91">
        <v>4</v>
      </c>
      <c r="F237" s="91" t="s">
        <v>102</v>
      </c>
      <c r="G237" s="91" t="s">
        <v>101</v>
      </c>
      <c r="H237" s="90" t="s">
        <v>100</v>
      </c>
      <c r="I237" s="61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1"/>
      <c r="BQ237" t="s">
        <v>99</v>
      </c>
    </row>
    <row r="238" spans="1:80" ht="15" x14ac:dyDescent="0.25">
      <c r="A238" s="89" t="s">
        <v>98</v>
      </c>
      <c r="B238" s="84">
        <v>0</v>
      </c>
      <c r="C238" s="84">
        <v>0</v>
      </c>
      <c r="D238" s="84">
        <v>0</v>
      </c>
      <c r="E238" s="84">
        <v>0</v>
      </c>
      <c r="F238" s="84">
        <v>0</v>
      </c>
      <c r="G238" s="83">
        <v>0</v>
      </c>
      <c r="H238" s="83">
        <v>0</v>
      </c>
      <c r="I238" s="61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1"/>
      <c r="BP238" s="82" t="s">
        <v>82</v>
      </c>
      <c r="BR238" s="88">
        <v>9.9999999999999995E-7</v>
      </c>
      <c r="BS238" s="88">
        <v>0</v>
      </c>
      <c r="BT238" s="88">
        <v>0</v>
      </c>
      <c r="BU238" s="88">
        <v>0</v>
      </c>
    </row>
    <row r="239" spans="1:80" ht="15" x14ac:dyDescent="0.25">
      <c r="A239" s="89" t="s">
        <v>97</v>
      </c>
      <c r="B239" s="84">
        <v>0</v>
      </c>
      <c r="C239" s="84">
        <v>0</v>
      </c>
      <c r="D239" s="84">
        <v>0</v>
      </c>
      <c r="E239" s="84">
        <v>0</v>
      </c>
      <c r="F239" s="84">
        <v>0</v>
      </c>
      <c r="G239" s="83">
        <v>0</v>
      </c>
      <c r="H239" s="83">
        <v>0</v>
      </c>
      <c r="I239" s="61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1"/>
      <c r="BD239">
        <v>28</v>
      </c>
      <c r="BP239" s="82" t="s">
        <v>80</v>
      </c>
      <c r="BR239" s="88">
        <v>0</v>
      </c>
      <c r="BS239" s="88">
        <v>9.9999999999999995E-7</v>
      </c>
      <c r="BT239" s="88">
        <v>0</v>
      </c>
      <c r="BU239" s="88">
        <v>0</v>
      </c>
    </row>
    <row r="240" spans="1:80" ht="15" x14ac:dyDescent="0.25">
      <c r="A240" s="66" t="s">
        <v>96</v>
      </c>
      <c r="B240" s="65">
        <v>0</v>
      </c>
      <c r="C240" s="65">
        <v>0</v>
      </c>
      <c r="D240" s="65">
        <v>0</v>
      </c>
      <c r="E240" s="65">
        <v>0</v>
      </c>
      <c r="F240" s="65">
        <v>0</v>
      </c>
      <c r="G240" s="64">
        <v>0</v>
      </c>
      <c r="H240" s="64">
        <v>0</v>
      </c>
      <c r="I240" s="61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1"/>
      <c r="BD240">
        <v>41</v>
      </c>
      <c r="BP240" s="82" t="s">
        <v>78</v>
      </c>
      <c r="BR240" s="88">
        <v>0</v>
      </c>
      <c r="BS240" s="88">
        <v>0</v>
      </c>
      <c r="BT240" s="88">
        <v>0</v>
      </c>
      <c r="BU240" s="88">
        <v>9.9999999999999995E-7</v>
      </c>
    </row>
    <row r="241" spans="1:80" ht="15" x14ac:dyDescent="0.25">
      <c r="A241" s="85" t="s">
        <v>95</v>
      </c>
      <c r="B241" s="84">
        <v>0</v>
      </c>
      <c r="C241" s="84">
        <v>0</v>
      </c>
      <c r="D241" s="84">
        <v>0</v>
      </c>
      <c r="E241" s="84">
        <v>0</v>
      </c>
      <c r="F241" s="84">
        <v>0</v>
      </c>
      <c r="G241" s="83">
        <v>0</v>
      </c>
      <c r="H241" s="83">
        <v>0</v>
      </c>
      <c r="I241" s="61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1"/>
      <c r="BD241">
        <v>54</v>
      </c>
      <c r="BP241" s="82" t="s">
        <v>76</v>
      </c>
      <c r="BR241" s="88">
        <v>0</v>
      </c>
      <c r="BS241" s="88">
        <v>0</v>
      </c>
      <c r="BT241" s="88">
        <v>0</v>
      </c>
      <c r="BU241" s="88">
        <v>9.9999999999999995E-7</v>
      </c>
    </row>
    <row r="242" spans="1:80" ht="15" x14ac:dyDescent="0.25">
      <c r="A242" s="85" t="s">
        <v>94</v>
      </c>
      <c r="B242" s="84">
        <v>0</v>
      </c>
      <c r="C242" s="84">
        <v>0</v>
      </c>
      <c r="D242" s="84">
        <v>0</v>
      </c>
      <c r="E242" s="84">
        <v>0</v>
      </c>
      <c r="F242" s="84">
        <v>0</v>
      </c>
      <c r="G242" s="83">
        <v>0</v>
      </c>
      <c r="H242" s="83">
        <v>0</v>
      </c>
      <c r="I242" s="61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1"/>
      <c r="BD242">
        <v>67</v>
      </c>
      <c r="BP242" s="82" t="s">
        <v>74</v>
      </c>
      <c r="BR242" s="88">
        <v>0</v>
      </c>
      <c r="BS242" s="88">
        <v>0</v>
      </c>
      <c r="BT242" s="88">
        <v>0</v>
      </c>
      <c r="BU242" s="88">
        <v>9.9999999999999995E-7</v>
      </c>
    </row>
    <row r="243" spans="1:80" ht="15" x14ac:dyDescent="0.25">
      <c r="A243" s="85" t="s">
        <v>93</v>
      </c>
      <c r="B243" s="84">
        <v>0</v>
      </c>
      <c r="C243" s="84">
        <v>0</v>
      </c>
      <c r="D243" s="84">
        <v>0</v>
      </c>
      <c r="E243" s="84">
        <v>0</v>
      </c>
      <c r="F243" s="84">
        <v>0</v>
      </c>
      <c r="G243" s="83">
        <v>0</v>
      </c>
      <c r="H243" s="83">
        <v>0</v>
      </c>
      <c r="I243" s="61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1"/>
      <c r="BD243">
        <v>80</v>
      </c>
    </row>
    <row r="244" spans="1:80" ht="15" x14ac:dyDescent="0.25">
      <c r="A244" s="85" t="s">
        <v>92</v>
      </c>
      <c r="B244" s="84">
        <v>0</v>
      </c>
      <c r="C244" s="84">
        <v>0</v>
      </c>
      <c r="D244" s="84">
        <v>0</v>
      </c>
      <c r="E244" s="84">
        <v>0</v>
      </c>
      <c r="F244" s="84">
        <v>0</v>
      </c>
      <c r="G244" s="83">
        <v>0</v>
      </c>
      <c r="H244" s="83">
        <v>0</v>
      </c>
      <c r="I244" s="61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1"/>
      <c r="BD244" s="87" t="s">
        <v>90</v>
      </c>
      <c r="BE244" s="86">
        <v>1</v>
      </c>
      <c r="BF244" s="86">
        <v>2</v>
      </c>
      <c r="BG244" s="86">
        <v>3</v>
      </c>
      <c r="BH244" s="86">
        <v>4</v>
      </c>
      <c r="BK244" s="87" t="s">
        <v>90</v>
      </c>
      <c r="BL244" s="86">
        <v>1</v>
      </c>
      <c r="BM244" s="86">
        <v>2</v>
      </c>
      <c r="BN244" s="86">
        <v>3</v>
      </c>
      <c r="BO244" s="86">
        <v>4</v>
      </c>
    </row>
    <row r="245" spans="1:80" ht="15" x14ac:dyDescent="0.25">
      <c r="A245" s="85" t="s">
        <v>91</v>
      </c>
      <c r="B245" s="84">
        <v>0</v>
      </c>
      <c r="C245" s="84">
        <v>0</v>
      </c>
      <c r="D245" s="84">
        <v>0</v>
      </c>
      <c r="E245" s="84">
        <v>0</v>
      </c>
      <c r="F245" s="84">
        <v>0</v>
      </c>
      <c r="G245" s="83">
        <v>0</v>
      </c>
      <c r="H245" s="83">
        <v>0</v>
      </c>
      <c r="I245" s="61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1"/>
      <c r="BQ245" s="87" t="s">
        <v>90</v>
      </c>
      <c r="BR245" s="86">
        <v>1</v>
      </c>
      <c r="BS245" s="86">
        <v>2</v>
      </c>
      <c r="BT245" s="86">
        <v>3</v>
      </c>
      <c r="BU245" s="86">
        <v>4</v>
      </c>
      <c r="BX245" s="87" t="s">
        <v>90</v>
      </c>
      <c r="BY245" s="86">
        <v>1</v>
      </c>
      <c r="BZ245" s="86">
        <v>2</v>
      </c>
      <c r="CA245" s="86">
        <v>3</v>
      </c>
      <c r="CB245" s="86">
        <v>4</v>
      </c>
    </row>
    <row r="246" spans="1:80" ht="15" x14ac:dyDescent="0.25">
      <c r="A246" s="85" t="s">
        <v>89</v>
      </c>
      <c r="B246" s="84">
        <v>0</v>
      </c>
      <c r="C246" s="84">
        <v>0</v>
      </c>
      <c r="D246" s="84">
        <v>0</v>
      </c>
      <c r="E246" s="84">
        <v>0</v>
      </c>
      <c r="F246" s="84">
        <v>0</v>
      </c>
      <c r="G246" s="83">
        <v>0</v>
      </c>
      <c r="H246" s="83">
        <v>0</v>
      </c>
      <c r="I246" s="61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1"/>
      <c r="BD246" t="s">
        <v>88</v>
      </c>
      <c r="BK246" t="s">
        <v>87</v>
      </c>
      <c r="BQ246" s="82" t="s">
        <v>86</v>
      </c>
      <c r="BR246" s="81" t="s">
        <v>85</v>
      </c>
      <c r="BS246" s="81"/>
      <c r="BT246" s="81"/>
      <c r="BU246" s="81"/>
      <c r="BV246" s="80" t="s">
        <v>84</v>
      </c>
    </row>
    <row r="247" spans="1:80" ht="15" x14ac:dyDescent="0.25">
      <c r="A247" s="79" t="s">
        <v>83</v>
      </c>
      <c r="B247" s="77">
        <v>0</v>
      </c>
      <c r="C247" s="77">
        <v>0</v>
      </c>
      <c r="D247" s="77">
        <v>0</v>
      </c>
      <c r="E247" s="77">
        <v>0</v>
      </c>
      <c r="F247" s="77">
        <v>0</v>
      </c>
      <c r="G247" s="76">
        <v>0</v>
      </c>
      <c r="H247" s="76">
        <v>0</v>
      </c>
      <c r="I247" s="61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1"/>
      <c r="BC247" t="s">
        <v>82</v>
      </c>
      <c r="BD247" s="72">
        <v>3956</v>
      </c>
      <c r="BE247" s="75">
        <v>0.24456521739130435</v>
      </c>
      <c r="BF247" s="75">
        <v>0.25815217391304346</v>
      </c>
      <c r="BG247" s="75">
        <v>0.25815217391304346</v>
      </c>
      <c r="BH247" s="75">
        <v>0.2391304347826087</v>
      </c>
      <c r="BI247" s="74">
        <f>SUM(BE247:BH247)</f>
        <v>1</v>
      </c>
      <c r="BK247" s="72">
        <v>8600</v>
      </c>
      <c r="BL247" s="73">
        <f>+BK247*BE247</f>
        <v>2103.2608695652175</v>
      </c>
      <c r="BM247" s="73">
        <f>+BK247*BF247</f>
        <v>2220.1086956521735</v>
      </c>
      <c r="BN247" s="73">
        <f>+BK247*BG247</f>
        <v>2220.1086956521735</v>
      </c>
      <c r="BO247" s="73">
        <f>+BK247*BH247</f>
        <v>2056.521739130435</v>
      </c>
      <c r="BP247" s="72"/>
      <c r="BQ247" s="71">
        <v>-144789.6</v>
      </c>
      <c r="BR247" s="70">
        <f t="shared" ref="BR247:BU251" si="9">(IF((BR238&gt;0),(BR238),(0)))*BL247</f>
        <v>2.1032608695652176E-3</v>
      </c>
      <c r="BS247" s="70">
        <f t="shared" si="9"/>
        <v>0</v>
      </c>
      <c r="BT247" s="70">
        <f t="shared" si="9"/>
        <v>0</v>
      </c>
      <c r="BU247" s="70">
        <f t="shared" si="9"/>
        <v>0</v>
      </c>
      <c r="BV247" s="69">
        <f>SUM(BR247:BU247)</f>
        <v>2.1032608695652176E-3</v>
      </c>
      <c r="BX247" s="68">
        <f>SUM(BY247:CB247)</f>
        <v>-144789.6</v>
      </c>
      <c r="BY247" s="67">
        <f>+(BR247/$BV$247)*$BQ$247</f>
        <v>-144789.6</v>
      </c>
      <c r="BZ247" s="67">
        <f>+(BS247/$BV$247)*$BQ$247</f>
        <v>0</v>
      </c>
      <c r="CA247" s="67">
        <f>+(BT247/$BV$247)*$BQ$247</f>
        <v>0</v>
      </c>
      <c r="CB247" s="67">
        <f>+(BU247/$BV$247)*$BQ$247</f>
        <v>0</v>
      </c>
    </row>
    <row r="248" spans="1:80" ht="15" x14ac:dyDescent="0.25">
      <c r="A248" s="79" t="s">
        <v>81</v>
      </c>
      <c r="B248" s="77">
        <v>0</v>
      </c>
      <c r="C248" s="77">
        <v>0</v>
      </c>
      <c r="D248" s="77">
        <v>0</v>
      </c>
      <c r="E248" s="77">
        <v>0</v>
      </c>
      <c r="F248" s="77">
        <v>0</v>
      </c>
      <c r="G248" s="76">
        <v>0</v>
      </c>
      <c r="H248" s="76">
        <v>0</v>
      </c>
      <c r="I248" s="61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1"/>
      <c r="BC248" t="s">
        <v>80</v>
      </c>
      <c r="BD248" s="72">
        <v>3956</v>
      </c>
      <c r="BE248" s="75">
        <v>0.24456521739130435</v>
      </c>
      <c r="BF248" s="75">
        <v>0.25815217391304346</v>
      </c>
      <c r="BG248" s="75">
        <v>0.25815217391304346</v>
      </c>
      <c r="BH248" s="75">
        <v>0.2391304347826087</v>
      </c>
      <c r="BI248" s="74">
        <f>SUM(BE248:BH248)</f>
        <v>1</v>
      </c>
      <c r="BK248" s="72">
        <v>8600</v>
      </c>
      <c r="BL248" s="73">
        <f>+BK248*BE248</f>
        <v>2103.2608695652175</v>
      </c>
      <c r="BM248" s="73">
        <f>+BK248*BF248</f>
        <v>2220.1086956521735</v>
      </c>
      <c r="BN248" s="73">
        <f>+BK248*BG248</f>
        <v>2220.1086956521735</v>
      </c>
      <c r="BO248" s="73">
        <f>+BK248*BH248</f>
        <v>2056.521739130435</v>
      </c>
      <c r="BP248" s="72"/>
      <c r="BQ248" s="71">
        <v>-144789.6</v>
      </c>
      <c r="BR248" s="70">
        <f t="shared" si="9"/>
        <v>0</v>
      </c>
      <c r="BS248" s="70">
        <f t="shared" si="9"/>
        <v>2.2201086956521736E-3</v>
      </c>
      <c r="BT248" s="70">
        <f t="shared" si="9"/>
        <v>0</v>
      </c>
      <c r="BU248" s="70">
        <f t="shared" si="9"/>
        <v>0</v>
      </c>
      <c r="BV248" s="69">
        <f>SUM(BR248:BU248)</f>
        <v>2.2201086956521736E-3</v>
      </c>
      <c r="BX248" s="68">
        <f>SUM(BY248:CB248)</f>
        <v>-144789.6</v>
      </c>
      <c r="BY248" s="67">
        <f>+(BR248/$BV$248)*$BQ$248</f>
        <v>0</v>
      </c>
      <c r="BZ248" s="67">
        <f>+(BS248/$BV$248)*$BQ$248</f>
        <v>-144789.6</v>
      </c>
      <c r="CA248" s="67">
        <f>+(BT248/$BV$248)*$BQ$248</f>
        <v>0</v>
      </c>
      <c r="CB248" s="67">
        <f>+(BU248/$BV$248)*$BQ$248</f>
        <v>0</v>
      </c>
    </row>
    <row r="249" spans="1:80" ht="15" x14ac:dyDescent="0.25">
      <c r="A249" s="79" t="s">
        <v>79</v>
      </c>
      <c r="B249" s="77">
        <v>0</v>
      </c>
      <c r="C249" s="77">
        <v>0</v>
      </c>
      <c r="D249" s="77">
        <v>0</v>
      </c>
      <c r="E249" s="77">
        <v>0</v>
      </c>
      <c r="F249" s="77">
        <v>0</v>
      </c>
      <c r="G249" s="76">
        <v>0</v>
      </c>
      <c r="H249" s="76">
        <v>0</v>
      </c>
      <c r="I249" s="61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1"/>
      <c r="BC249" t="s">
        <v>78</v>
      </c>
      <c r="BD249" s="72">
        <v>3956</v>
      </c>
      <c r="BE249" s="75">
        <v>0.24456521739130435</v>
      </c>
      <c r="BF249" s="94">
        <v>0.25815217391304346</v>
      </c>
      <c r="BG249" s="94">
        <v>0.25815217391304346</v>
      </c>
      <c r="BH249" s="94">
        <v>0.2391304347826087</v>
      </c>
      <c r="BI249" s="74">
        <f>SUM(BE249:BH249)</f>
        <v>1</v>
      </c>
      <c r="BK249" s="72">
        <v>8600</v>
      </c>
      <c r="BL249" s="73">
        <f>+BK249*BE249</f>
        <v>2103.2608695652175</v>
      </c>
      <c r="BM249" s="73">
        <f>+BK249*BF249</f>
        <v>2220.1086956521735</v>
      </c>
      <c r="BN249" s="73">
        <f>+BK249*BG249</f>
        <v>2220.1086956521735</v>
      </c>
      <c r="BO249" s="73">
        <f>+BK249*BH249</f>
        <v>2056.521739130435</v>
      </c>
      <c r="BP249" s="72"/>
      <c r="BQ249" s="71">
        <v>-144789.6</v>
      </c>
      <c r="BR249" s="70">
        <f t="shared" si="9"/>
        <v>0</v>
      </c>
      <c r="BS249" s="70">
        <f t="shared" si="9"/>
        <v>0</v>
      </c>
      <c r="BT249" s="70">
        <f t="shared" si="9"/>
        <v>0</v>
      </c>
      <c r="BU249" s="70">
        <f t="shared" si="9"/>
        <v>2.0565217391304348E-3</v>
      </c>
      <c r="BV249" s="69">
        <f>SUM(BR249:BU249)</f>
        <v>2.0565217391304348E-3</v>
      </c>
      <c r="BX249" s="68">
        <f>SUM(BY249:CB249)</f>
        <v>-144789.6</v>
      </c>
      <c r="BY249" s="67">
        <f>+(BR249/$BV$249)*$BQ$249</f>
        <v>0</v>
      </c>
      <c r="BZ249" s="67">
        <f>+(BS249/$BV$249)*$BQ$249</f>
        <v>0</v>
      </c>
      <c r="CA249" s="67">
        <f>+(BT249/$BV$249)*$BQ$249</f>
        <v>0</v>
      </c>
      <c r="CB249" s="67">
        <f>+(BU249/$BV$249)*$BQ$249</f>
        <v>-144789.6</v>
      </c>
    </row>
    <row r="250" spans="1:80" ht="15" x14ac:dyDescent="0.25">
      <c r="A250" s="79" t="s">
        <v>77</v>
      </c>
      <c r="B250" s="77">
        <v>0</v>
      </c>
      <c r="C250" s="77">
        <v>0</v>
      </c>
      <c r="D250" s="77">
        <v>0</v>
      </c>
      <c r="E250" s="77">
        <v>0</v>
      </c>
      <c r="F250" s="77">
        <v>0</v>
      </c>
      <c r="G250" s="76">
        <v>0</v>
      </c>
      <c r="H250" s="76">
        <v>0</v>
      </c>
      <c r="I250" s="61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1"/>
      <c r="BC250" t="s">
        <v>76</v>
      </c>
      <c r="BD250" s="72">
        <v>3956</v>
      </c>
      <c r="BE250" s="94">
        <v>0.24456521739130435</v>
      </c>
      <c r="BF250" s="94">
        <v>0.25815217391304346</v>
      </c>
      <c r="BG250" s="94">
        <v>0.25815217391304346</v>
      </c>
      <c r="BH250" s="94">
        <v>0.2391304347826087</v>
      </c>
      <c r="BI250" s="74">
        <f>SUM(BE250:BH250)</f>
        <v>1</v>
      </c>
      <c r="BK250" s="72">
        <v>8600</v>
      </c>
      <c r="BL250" s="73">
        <f>+BK250*BE250</f>
        <v>2103.2608695652175</v>
      </c>
      <c r="BM250" s="73">
        <f>+BK250*BF250</f>
        <v>2220.1086956521735</v>
      </c>
      <c r="BN250" s="73">
        <f>+BK250*BG250</f>
        <v>2220.1086956521735</v>
      </c>
      <c r="BO250" s="73">
        <f>+BK250*BH250</f>
        <v>2056.521739130435</v>
      </c>
      <c r="BP250" s="72"/>
      <c r="BQ250" s="71">
        <v>-154442.23999999999</v>
      </c>
      <c r="BR250" s="70">
        <f t="shared" si="9"/>
        <v>0</v>
      </c>
      <c r="BS250" s="70">
        <f t="shared" si="9"/>
        <v>0</v>
      </c>
      <c r="BT250" s="70">
        <f t="shared" si="9"/>
        <v>0</v>
      </c>
      <c r="BU250" s="70">
        <f t="shared" si="9"/>
        <v>2.0565217391304348E-3</v>
      </c>
      <c r="BV250" s="69">
        <f>SUM(BR250:BU250)</f>
        <v>2.0565217391304348E-3</v>
      </c>
      <c r="BX250" s="68">
        <f>SUM(BY250:CB250)</f>
        <v>-154442.23999999999</v>
      </c>
      <c r="BY250" s="67">
        <f>+(BR250/$BV$250)*$BQ$250</f>
        <v>0</v>
      </c>
      <c r="BZ250" s="67">
        <f>+(BS250/$BV$250)*$BQ$250</f>
        <v>0</v>
      </c>
      <c r="CA250" s="67">
        <f>+(BT250/$BV$250)*$BQ$250</f>
        <v>0</v>
      </c>
      <c r="CB250" s="67">
        <f>+(BU250/$BV$250)*$BQ$250</f>
        <v>-154442.23999999999</v>
      </c>
    </row>
    <row r="251" spans="1:80" ht="15" x14ac:dyDescent="0.25">
      <c r="A251" s="78" t="s">
        <v>75</v>
      </c>
      <c r="B251" s="77">
        <v>0</v>
      </c>
      <c r="C251" s="77">
        <v>0</v>
      </c>
      <c r="D251" s="77">
        <v>0</v>
      </c>
      <c r="E251" s="77">
        <v>0</v>
      </c>
      <c r="F251" s="77">
        <v>0</v>
      </c>
      <c r="G251" s="76">
        <v>0</v>
      </c>
      <c r="H251" s="76">
        <v>0</v>
      </c>
      <c r="I251" s="61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1"/>
      <c r="BC251" t="s">
        <v>74</v>
      </c>
      <c r="BD251" s="72">
        <v>3956</v>
      </c>
      <c r="BE251" s="94">
        <v>0.24456521739130435</v>
      </c>
      <c r="BF251" s="94">
        <v>0.25815217391304346</v>
      </c>
      <c r="BG251" s="94">
        <v>0.25815217391304346</v>
      </c>
      <c r="BH251" s="94">
        <v>0.2391304347826087</v>
      </c>
      <c r="BI251" s="74">
        <f>SUM(BE251:BH251)</f>
        <v>1</v>
      </c>
      <c r="BK251" s="72">
        <v>8600</v>
      </c>
      <c r="BL251" s="73">
        <f>+BK251*BE251</f>
        <v>2103.2608695652175</v>
      </c>
      <c r="BM251" s="73">
        <f>+BK251*BF251</f>
        <v>2220.1086956521735</v>
      </c>
      <c r="BN251" s="73">
        <f>+BK251*BG251</f>
        <v>2220.1086956521735</v>
      </c>
      <c r="BO251" s="73">
        <f>+BK251*BH251</f>
        <v>2056.521739130435</v>
      </c>
      <c r="BP251" s="72"/>
      <c r="BQ251" s="71">
        <v>-154442.23999999999</v>
      </c>
      <c r="BR251" s="70">
        <f t="shared" si="9"/>
        <v>0</v>
      </c>
      <c r="BS251" s="70">
        <f t="shared" si="9"/>
        <v>0</v>
      </c>
      <c r="BT251" s="70">
        <f t="shared" si="9"/>
        <v>0</v>
      </c>
      <c r="BU251" s="70">
        <f t="shared" si="9"/>
        <v>2.0565217391304348E-3</v>
      </c>
      <c r="BV251" s="69">
        <f>SUM(BR251:BU251)</f>
        <v>2.0565217391304348E-3</v>
      </c>
      <c r="BX251" s="68">
        <f>SUM(BY251:CB251)</f>
        <v>-154442.23999999999</v>
      </c>
      <c r="BY251" s="67">
        <f>+(BR251/$BV$251)*$BQ$251</f>
        <v>0</v>
      </c>
      <c r="BZ251" s="67">
        <f>+(BS251/$BV$251)*$BQ$251</f>
        <v>0</v>
      </c>
      <c r="CA251" s="67">
        <f>+(BT251/$BV$251)*$BQ$251</f>
        <v>0</v>
      </c>
      <c r="CB251" s="67">
        <f>+(BU251/$BV$251)*$BQ$251</f>
        <v>-154442.23999999999</v>
      </c>
    </row>
    <row r="252" spans="1:80" ht="15" x14ac:dyDescent="0.25">
      <c r="A252" s="66" t="s">
        <v>73</v>
      </c>
      <c r="B252" s="65">
        <v>0</v>
      </c>
      <c r="C252" s="65">
        <v>0</v>
      </c>
      <c r="D252" s="65">
        <v>0</v>
      </c>
      <c r="E252" s="65">
        <v>0</v>
      </c>
      <c r="F252" s="65">
        <v>0</v>
      </c>
      <c r="G252" s="64">
        <v>0</v>
      </c>
      <c r="H252" s="64">
        <v>0</v>
      </c>
      <c r="I252" s="61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1"/>
      <c r="BD252">
        <v>422</v>
      </c>
      <c r="BE252">
        <v>27</v>
      </c>
      <c r="BK252">
        <v>770</v>
      </c>
      <c r="BL252" t="s">
        <v>72</v>
      </c>
      <c r="BQ252">
        <v>483</v>
      </c>
      <c r="BR252" t="s">
        <v>72</v>
      </c>
      <c r="BX252" t="s">
        <v>72</v>
      </c>
    </row>
    <row r="253" spans="1:80" ht="15" x14ac:dyDescent="0.25">
      <c r="A253" s="66" t="s">
        <v>71</v>
      </c>
      <c r="B253" s="65">
        <v>0</v>
      </c>
      <c r="C253" s="65">
        <v>0</v>
      </c>
      <c r="D253" s="65">
        <v>0</v>
      </c>
      <c r="E253" s="65">
        <v>0</v>
      </c>
      <c r="F253" s="65">
        <v>0</v>
      </c>
      <c r="G253" s="64"/>
      <c r="H253" s="64">
        <v>0</v>
      </c>
      <c r="I253" s="61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1"/>
      <c r="BD253">
        <v>423</v>
      </c>
      <c r="BE253">
        <v>40</v>
      </c>
      <c r="BK253">
        <v>771</v>
      </c>
      <c r="BQ253">
        <v>501</v>
      </c>
    </row>
    <row r="254" spans="1:80" ht="15" x14ac:dyDescent="0.25">
      <c r="A254" s="63"/>
      <c r="B254" s="61"/>
      <c r="C254" s="61"/>
      <c r="D254" s="61"/>
      <c r="E254" s="61"/>
      <c r="F254" s="61"/>
      <c r="G254" s="61"/>
      <c r="H254" s="61"/>
      <c r="I254" s="61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1"/>
      <c r="BD254">
        <v>424</v>
      </c>
      <c r="BE254">
        <v>53</v>
      </c>
      <c r="BK254">
        <v>772</v>
      </c>
      <c r="BQ254">
        <v>518</v>
      </c>
    </row>
    <row r="255" spans="1:80" ht="29.25" customHeight="1" x14ac:dyDescent="0.25">
      <c r="A255" s="62" t="s">
        <v>42</v>
      </c>
      <c r="B255" s="61">
        <v>0</v>
      </c>
      <c r="C255" s="61"/>
      <c r="D255" s="61"/>
      <c r="E255" s="61"/>
      <c r="F255" s="61"/>
      <c r="G255" s="61"/>
      <c r="H255" s="61"/>
      <c r="I255" s="61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1"/>
      <c r="BD255">
        <v>425</v>
      </c>
      <c r="BE255">
        <v>66</v>
      </c>
      <c r="BK255">
        <v>773</v>
      </c>
      <c r="BQ255">
        <v>535</v>
      </c>
    </row>
    <row r="256" spans="1:80" ht="15" x14ac:dyDescent="0.25">
      <c r="A256" s="63"/>
      <c r="B256" s="61"/>
      <c r="C256" s="61"/>
      <c r="D256" s="61"/>
      <c r="E256" s="61"/>
      <c r="F256" s="61"/>
      <c r="G256" s="61"/>
      <c r="H256" s="61"/>
      <c r="I256" s="61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1"/>
      <c r="BD256">
        <v>426</v>
      </c>
      <c r="BE256">
        <v>79</v>
      </c>
      <c r="BK256">
        <v>774</v>
      </c>
      <c r="BQ256">
        <v>552</v>
      </c>
    </row>
    <row r="257" spans="1:80" ht="18.75" x14ac:dyDescent="0.25">
      <c r="A257" s="93" t="s">
        <v>41</v>
      </c>
      <c r="B257" s="252" t="s">
        <v>103</v>
      </c>
      <c r="C257" s="253"/>
      <c r="D257" s="253"/>
      <c r="E257" s="253"/>
      <c r="F257" s="253"/>
      <c r="G257" s="254"/>
      <c r="H257" s="255"/>
      <c r="I257" s="61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1"/>
      <c r="BC257" t="s">
        <v>41</v>
      </c>
      <c r="BQ257" s="87" t="s">
        <v>90</v>
      </c>
      <c r="BR257" s="86">
        <v>1</v>
      </c>
      <c r="BS257" s="86">
        <v>2</v>
      </c>
      <c r="BT257" s="86">
        <v>3</v>
      </c>
      <c r="BU257" s="86">
        <v>4</v>
      </c>
    </row>
    <row r="258" spans="1:80" ht="15" x14ac:dyDescent="0.25">
      <c r="A258" s="92"/>
      <c r="B258" s="91">
        <v>1</v>
      </c>
      <c r="C258" s="91">
        <v>2</v>
      </c>
      <c r="D258" s="91">
        <v>3</v>
      </c>
      <c r="E258" s="91">
        <v>4</v>
      </c>
      <c r="F258" s="91" t="s">
        <v>102</v>
      </c>
      <c r="G258" s="91" t="s">
        <v>101</v>
      </c>
      <c r="H258" s="90" t="s">
        <v>100</v>
      </c>
      <c r="I258" s="61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1"/>
      <c r="BQ258" t="s">
        <v>99</v>
      </c>
    </row>
    <row r="259" spans="1:80" ht="15" x14ac:dyDescent="0.25">
      <c r="A259" s="89" t="s">
        <v>98</v>
      </c>
      <c r="B259" s="84">
        <v>0</v>
      </c>
      <c r="C259" s="84">
        <v>0</v>
      </c>
      <c r="D259" s="84">
        <v>0</v>
      </c>
      <c r="E259" s="84">
        <v>0</v>
      </c>
      <c r="F259" s="84">
        <v>0</v>
      </c>
      <c r="G259" s="83">
        <v>0</v>
      </c>
      <c r="H259" s="83">
        <v>0</v>
      </c>
      <c r="I259" s="61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1"/>
      <c r="BP259" s="82" t="s">
        <v>82</v>
      </c>
      <c r="BR259" s="88">
        <v>9.9999999999999995E-7</v>
      </c>
      <c r="BS259" s="88">
        <v>0</v>
      </c>
      <c r="BT259" s="88">
        <v>0</v>
      </c>
      <c r="BU259" s="88">
        <v>0</v>
      </c>
    </row>
    <row r="260" spans="1:80" ht="15" x14ac:dyDescent="0.25">
      <c r="A260" s="89" t="s">
        <v>97</v>
      </c>
      <c r="B260" s="84">
        <v>0</v>
      </c>
      <c r="C260" s="84">
        <v>0</v>
      </c>
      <c r="D260" s="84">
        <v>0</v>
      </c>
      <c r="E260" s="84">
        <v>0</v>
      </c>
      <c r="F260" s="84">
        <v>0</v>
      </c>
      <c r="G260" s="83">
        <v>0</v>
      </c>
      <c r="H260" s="83">
        <v>0</v>
      </c>
      <c r="I260" s="61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1"/>
      <c r="BD260">
        <v>28</v>
      </c>
      <c r="BP260" s="82" t="s">
        <v>80</v>
      </c>
      <c r="BR260" s="88">
        <v>0</v>
      </c>
      <c r="BS260" s="88">
        <v>9.9999999999999995E-7</v>
      </c>
      <c r="BT260" s="88">
        <v>0</v>
      </c>
      <c r="BU260" s="88">
        <v>0</v>
      </c>
    </row>
    <row r="261" spans="1:80" ht="15" x14ac:dyDescent="0.25">
      <c r="A261" s="66" t="s">
        <v>96</v>
      </c>
      <c r="B261" s="65">
        <v>0</v>
      </c>
      <c r="C261" s="65">
        <v>0</v>
      </c>
      <c r="D261" s="65">
        <v>0</v>
      </c>
      <c r="E261" s="65">
        <v>0</v>
      </c>
      <c r="F261" s="65">
        <v>0</v>
      </c>
      <c r="G261" s="64">
        <v>0</v>
      </c>
      <c r="H261" s="64">
        <v>0</v>
      </c>
      <c r="I261" s="61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1"/>
      <c r="BD261">
        <v>41</v>
      </c>
      <c r="BP261" s="82" t="s">
        <v>78</v>
      </c>
      <c r="BR261" s="88">
        <v>0</v>
      </c>
      <c r="BS261" s="88">
        <v>0</v>
      </c>
      <c r="BT261" s="88">
        <v>0</v>
      </c>
      <c r="BU261" s="88">
        <v>9.9999999999999995E-7</v>
      </c>
    </row>
    <row r="262" spans="1:80" ht="15" x14ac:dyDescent="0.25">
      <c r="A262" s="85" t="s">
        <v>95</v>
      </c>
      <c r="B262" s="84">
        <v>0</v>
      </c>
      <c r="C262" s="84">
        <v>0</v>
      </c>
      <c r="D262" s="84">
        <v>0</v>
      </c>
      <c r="E262" s="84">
        <v>0</v>
      </c>
      <c r="F262" s="84">
        <v>0</v>
      </c>
      <c r="G262" s="83">
        <v>0</v>
      </c>
      <c r="H262" s="83">
        <v>0</v>
      </c>
      <c r="I262" s="61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1"/>
      <c r="BD262">
        <v>54</v>
      </c>
      <c r="BP262" s="82" t="s">
        <v>76</v>
      </c>
      <c r="BR262" s="88">
        <v>0</v>
      </c>
      <c r="BS262" s="88">
        <v>0</v>
      </c>
      <c r="BT262" s="88">
        <v>0</v>
      </c>
      <c r="BU262" s="88">
        <v>9.9999999999999995E-7</v>
      </c>
    </row>
    <row r="263" spans="1:80" ht="15" x14ac:dyDescent="0.25">
      <c r="A263" s="85" t="s">
        <v>94</v>
      </c>
      <c r="B263" s="84">
        <v>0</v>
      </c>
      <c r="C263" s="84">
        <v>0</v>
      </c>
      <c r="D263" s="84">
        <v>0</v>
      </c>
      <c r="E263" s="84">
        <v>0</v>
      </c>
      <c r="F263" s="84">
        <v>0</v>
      </c>
      <c r="G263" s="83">
        <v>0</v>
      </c>
      <c r="H263" s="83">
        <v>0</v>
      </c>
      <c r="I263" s="61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1"/>
      <c r="BD263">
        <v>67</v>
      </c>
      <c r="BP263" s="82" t="s">
        <v>74</v>
      </c>
      <c r="BR263" s="88">
        <v>0</v>
      </c>
      <c r="BS263" s="88">
        <v>0</v>
      </c>
      <c r="BT263" s="88">
        <v>0</v>
      </c>
      <c r="BU263" s="88">
        <v>9.9999999999999995E-7</v>
      </c>
    </row>
    <row r="264" spans="1:80" ht="15" x14ac:dyDescent="0.25">
      <c r="A264" s="85" t="s">
        <v>93</v>
      </c>
      <c r="B264" s="84">
        <v>0</v>
      </c>
      <c r="C264" s="84">
        <v>0</v>
      </c>
      <c r="D264" s="84">
        <v>0</v>
      </c>
      <c r="E264" s="84">
        <v>0</v>
      </c>
      <c r="F264" s="84">
        <v>0</v>
      </c>
      <c r="G264" s="83">
        <v>0</v>
      </c>
      <c r="H264" s="83">
        <v>0</v>
      </c>
      <c r="I264" s="61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1"/>
      <c r="BD264">
        <v>80</v>
      </c>
    </row>
    <row r="265" spans="1:80" ht="15" x14ac:dyDescent="0.25">
      <c r="A265" s="85" t="s">
        <v>92</v>
      </c>
      <c r="B265" s="84">
        <v>0</v>
      </c>
      <c r="C265" s="84">
        <v>0</v>
      </c>
      <c r="D265" s="84">
        <v>0</v>
      </c>
      <c r="E265" s="84">
        <v>0</v>
      </c>
      <c r="F265" s="84">
        <v>0</v>
      </c>
      <c r="G265" s="83">
        <v>0</v>
      </c>
      <c r="H265" s="83">
        <v>0</v>
      </c>
      <c r="I265" s="61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1"/>
      <c r="BD265" s="87" t="s">
        <v>90</v>
      </c>
      <c r="BE265" s="86">
        <v>1</v>
      </c>
      <c r="BF265" s="86">
        <v>2</v>
      </c>
      <c r="BG265" s="86">
        <v>3</v>
      </c>
      <c r="BH265" s="86">
        <v>4</v>
      </c>
      <c r="BK265" s="87" t="s">
        <v>90</v>
      </c>
      <c r="BL265" s="86">
        <v>1</v>
      </c>
      <c r="BM265" s="86">
        <v>2</v>
      </c>
      <c r="BN265" s="86">
        <v>3</v>
      </c>
      <c r="BO265" s="86">
        <v>4</v>
      </c>
    </row>
    <row r="266" spans="1:80" ht="15" x14ac:dyDescent="0.25">
      <c r="A266" s="85" t="s">
        <v>91</v>
      </c>
      <c r="B266" s="84">
        <v>0</v>
      </c>
      <c r="C266" s="84">
        <v>0</v>
      </c>
      <c r="D266" s="84">
        <v>0</v>
      </c>
      <c r="E266" s="84">
        <v>0</v>
      </c>
      <c r="F266" s="84">
        <v>0</v>
      </c>
      <c r="G266" s="83">
        <v>0</v>
      </c>
      <c r="H266" s="83">
        <v>0</v>
      </c>
      <c r="I266" s="61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1"/>
      <c r="BQ266" s="87" t="s">
        <v>90</v>
      </c>
      <c r="BR266" s="86">
        <v>1</v>
      </c>
      <c r="BS266" s="86">
        <v>2</v>
      </c>
      <c r="BT266" s="86">
        <v>3</v>
      </c>
      <c r="BU266" s="86">
        <v>4</v>
      </c>
      <c r="BX266" s="87" t="s">
        <v>90</v>
      </c>
      <c r="BY266" s="86">
        <v>1</v>
      </c>
      <c r="BZ266" s="86">
        <v>2</v>
      </c>
      <c r="CA266" s="86">
        <v>3</v>
      </c>
      <c r="CB266" s="86">
        <v>4</v>
      </c>
    </row>
    <row r="267" spans="1:80" ht="15" x14ac:dyDescent="0.25">
      <c r="A267" s="85" t="s">
        <v>89</v>
      </c>
      <c r="B267" s="84">
        <v>0</v>
      </c>
      <c r="C267" s="84">
        <v>0</v>
      </c>
      <c r="D267" s="84">
        <v>0</v>
      </c>
      <c r="E267" s="84">
        <v>0</v>
      </c>
      <c r="F267" s="84">
        <v>0</v>
      </c>
      <c r="G267" s="83">
        <v>0</v>
      </c>
      <c r="H267" s="83">
        <v>0</v>
      </c>
      <c r="I267" s="61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1"/>
      <c r="BD267" t="s">
        <v>88</v>
      </c>
      <c r="BK267" t="s">
        <v>87</v>
      </c>
      <c r="BQ267" s="82" t="s">
        <v>86</v>
      </c>
      <c r="BR267" s="81" t="s">
        <v>85</v>
      </c>
      <c r="BS267" s="81"/>
      <c r="BT267" s="81"/>
      <c r="BU267" s="81"/>
      <c r="BV267" s="80" t="s">
        <v>84</v>
      </c>
    </row>
    <row r="268" spans="1:80" ht="15" x14ac:dyDescent="0.25">
      <c r="A268" s="79" t="s">
        <v>83</v>
      </c>
      <c r="B268" s="77">
        <v>0</v>
      </c>
      <c r="C268" s="77">
        <v>0</v>
      </c>
      <c r="D268" s="77">
        <v>0</v>
      </c>
      <c r="E268" s="77">
        <v>0</v>
      </c>
      <c r="F268" s="77">
        <v>0</v>
      </c>
      <c r="G268" s="76">
        <v>0</v>
      </c>
      <c r="H268" s="76">
        <v>0</v>
      </c>
      <c r="I268" s="61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1"/>
      <c r="BC268" t="s">
        <v>82</v>
      </c>
      <c r="BD268" s="72">
        <v>3956</v>
      </c>
      <c r="BE268" s="75">
        <v>0.24456521739130435</v>
      </c>
      <c r="BF268" s="75">
        <v>0.25815217391304346</v>
      </c>
      <c r="BG268" s="75">
        <v>0.25815217391304346</v>
      </c>
      <c r="BH268" s="75">
        <v>0.2391304347826087</v>
      </c>
      <c r="BI268" s="74">
        <f>SUM(BE268:BH268)</f>
        <v>1</v>
      </c>
      <c r="BK268" s="72">
        <v>8600</v>
      </c>
      <c r="BL268" s="73">
        <f>+BK268*BE268</f>
        <v>2103.2608695652175</v>
      </c>
      <c r="BM268" s="73">
        <f>+BK268*BF268</f>
        <v>2220.1086956521735</v>
      </c>
      <c r="BN268" s="73">
        <f>+BK268*BG268</f>
        <v>2220.1086956521735</v>
      </c>
      <c r="BO268" s="73">
        <f>+BK268*BH268</f>
        <v>2056.521739130435</v>
      </c>
      <c r="BP268" s="72"/>
      <c r="BQ268" s="71">
        <v>-147163.20000000001</v>
      </c>
      <c r="BR268" s="70">
        <f t="shared" ref="BR268:BU272" si="10">(IF((BR259&gt;0),(BR259),(0)))*BL268</f>
        <v>2.1032608695652176E-3</v>
      </c>
      <c r="BS268" s="70">
        <f t="shared" si="10"/>
        <v>0</v>
      </c>
      <c r="BT268" s="70">
        <f t="shared" si="10"/>
        <v>0</v>
      </c>
      <c r="BU268" s="70">
        <f t="shared" si="10"/>
        <v>0</v>
      </c>
      <c r="BV268" s="69">
        <f>SUM(BR268:BU268)</f>
        <v>2.1032608695652176E-3</v>
      </c>
      <c r="BX268" s="68">
        <f>SUM(BY268:CB268)</f>
        <v>-147163.20000000001</v>
      </c>
      <c r="BY268" s="67">
        <f>+(BR268/$BV$268)*$BQ$268</f>
        <v>-147163.20000000001</v>
      </c>
      <c r="BZ268" s="67">
        <f>+(BS268/$BV$268)*$BQ$268</f>
        <v>0</v>
      </c>
      <c r="CA268" s="67">
        <f>+(BT268/$BV$268)*$BQ$268</f>
        <v>0</v>
      </c>
      <c r="CB268" s="67">
        <f>+(BU268/$BV$268)*$BQ$268</f>
        <v>0</v>
      </c>
    </row>
    <row r="269" spans="1:80" ht="15" x14ac:dyDescent="0.25">
      <c r="A269" s="79" t="s">
        <v>81</v>
      </c>
      <c r="B269" s="77">
        <v>0</v>
      </c>
      <c r="C269" s="77">
        <v>0</v>
      </c>
      <c r="D269" s="77">
        <v>0</v>
      </c>
      <c r="E269" s="77">
        <v>0</v>
      </c>
      <c r="F269" s="77">
        <v>0</v>
      </c>
      <c r="G269" s="76">
        <v>0</v>
      </c>
      <c r="H269" s="76">
        <v>0</v>
      </c>
      <c r="I269" s="61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1"/>
      <c r="BC269" t="s">
        <v>80</v>
      </c>
      <c r="BD269" s="72">
        <v>3956</v>
      </c>
      <c r="BE269" s="75">
        <v>0.24456521739130435</v>
      </c>
      <c r="BF269" s="75">
        <v>0.25815217391304346</v>
      </c>
      <c r="BG269" s="75">
        <v>0.25815217391304346</v>
      </c>
      <c r="BH269" s="75">
        <v>0.2391304347826087</v>
      </c>
      <c r="BI269" s="74">
        <f>SUM(BE269:BH269)</f>
        <v>1</v>
      </c>
      <c r="BK269" s="72">
        <v>8600</v>
      </c>
      <c r="BL269" s="73">
        <f>+BK269*BE269</f>
        <v>2103.2608695652175</v>
      </c>
      <c r="BM269" s="73">
        <f>+BK269*BF269</f>
        <v>2220.1086956521735</v>
      </c>
      <c r="BN269" s="73">
        <f>+BK269*BG269</f>
        <v>2220.1086956521735</v>
      </c>
      <c r="BO269" s="73">
        <f>+BK269*BH269</f>
        <v>2056.521739130435</v>
      </c>
      <c r="BP269" s="72"/>
      <c r="BQ269" s="71">
        <v>-147163.20000000001</v>
      </c>
      <c r="BR269" s="70">
        <f t="shared" si="10"/>
        <v>0</v>
      </c>
      <c r="BS269" s="70">
        <f t="shared" si="10"/>
        <v>2.2201086956521736E-3</v>
      </c>
      <c r="BT269" s="70">
        <f t="shared" si="10"/>
        <v>0</v>
      </c>
      <c r="BU269" s="70">
        <f t="shared" si="10"/>
        <v>0</v>
      </c>
      <c r="BV269" s="69">
        <f>SUM(BR269:BU269)</f>
        <v>2.2201086956521736E-3</v>
      </c>
      <c r="BX269" s="68">
        <f>SUM(BY269:CB269)</f>
        <v>-147163.20000000001</v>
      </c>
      <c r="BY269" s="67">
        <f>+(BR269/$BV$269)*$BQ$269</f>
        <v>0</v>
      </c>
      <c r="BZ269" s="67">
        <f>+(BS269/$BV$269)*$BQ$269</f>
        <v>-147163.20000000001</v>
      </c>
      <c r="CA269" s="67">
        <f>+(BT269/$BV$269)*$BQ$269</f>
        <v>0</v>
      </c>
      <c r="CB269" s="67">
        <f>+(BU269/$BV$269)*$BQ$269</f>
        <v>0</v>
      </c>
    </row>
    <row r="270" spans="1:80" ht="15" x14ac:dyDescent="0.25">
      <c r="A270" s="79" t="s">
        <v>79</v>
      </c>
      <c r="B270" s="77">
        <v>0</v>
      </c>
      <c r="C270" s="77">
        <v>0</v>
      </c>
      <c r="D270" s="77">
        <v>0</v>
      </c>
      <c r="E270" s="77">
        <v>0</v>
      </c>
      <c r="F270" s="77">
        <v>0</v>
      </c>
      <c r="G270" s="76">
        <v>0</v>
      </c>
      <c r="H270" s="76">
        <v>0</v>
      </c>
      <c r="I270" s="61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1"/>
      <c r="BC270" t="s">
        <v>78</v>
      </c>
      <c r="BD270" s="72">
        <v>3956</v>
      </c>
      <c r="BE270" s="75">
        <v>0.24456521739130435</v>
      </c>
      <c r="BF270" s="75">
        <v>0.25815217391304346</v>
      </c>
      <c r="BG270" s="75">
        <v>0.25815217391304346</v>
      </c>
      <c r="BH270" s="75">
        <v>0.2391304347826087</v>
      </c>
      <c r="BI270" s="74">
        <f>SUM(BE270:BH270)</f>
        <v>1</v>
      </c>
      <c r="BK270" s="72">
        <v>8600</v>
      </c>
      <c r="BL270" s="73">
        <f>+BK270*BE270</f>
        <v>2103.2608695652175</v>
      </c>
      <c r="BM270" s="73">
        <f>+BK270*BF270</f>
        <v>2220.1086956521735</v>
      </c>
      <c r="BN270" s="73">
        <f>+BK270*BG270</f>
        <v>2220.1086956521735</v>
      </c>
      <c r="BO270" s="73">
        <f>+BK270*BH270</f>
        <v>2056.521739130435</v>
      </c>
      <c r="BP270" s="72"/>
      <c r="BQ270" s="71">
        <v>-147163.20000000001</v>
      </c>
      <c r="BR270" s="70">
        <f t="shared" si="10"/>
        <v>0</v>
      </c>
      <c r="BS270" s="70">
        <f t="shared" si="10"/>
        <v>0</v>
      </c>
      <c r="BT270" s="70">
        <f t="shared" si="10"/>
        <v>0</v>
      </c>
      <c r="BU270" s="70">
        <f t="shared" si="10"/>
        <v>2.0565217391304348E-3</v>
      </c>
      <c r="BV270" s="69">
        <f>SUM(BR270:BU270)</f>
        <v>2.0565217391304348E-3</v>
      </c>
      <c r="BX270" s="68">
        <f>SUM(BY270:CB270)</f>
        <v>-147163.20000000001</v>
      </c>
      <c r="BY270" s="67">
        <f>+(BR270/$BV$270)*$BQ$270</f>
        <v>0</v>
      </c>
      <c r="BZ270" s="67">
        <f>+(BS270/$BV$270)*$BQ$270</f>
        <v>0</v>
      </c>
      <c r="CA270" s="67">
        <f>+(BT270/$BV$270)*$BQ$270</f>
        <v>0</v>
      </c>
      <c r="CB270" s="67">
        <f>+(BU270/$BV$270)*$BQ$270</f>
        <v>-147163.20000000001</v>
      </c>
    </row>
    <row r="271" spans="1:80" ht="15" x14ac:dyDescent="0.25">
      <c r="A271" s="79" t="s">
        <v>77</v>
      </c>
      <c r="B271" s="77">
        <v>0</v>
      </c>
      <c r="C271" s="77">
        <v>0</v>
      </c>
      <c r="D271" s="77">
        <v>0</v>
      </c>
      <c r="E271" s="77">
        <v>0</v>
      </c>
      <c r="F271" s="77">
        <v>0</v>
      </c>
      <c r="G271" s="76">
        <v>0</v>
      </c>
      <c r="H271" s="76">
        <v>0</v>
      </c>
      <c r="I271" s="61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1"/>
      <c r="BC271" t="s">
        <v>76</v>
      </c>
      <c r="BD271" s="72">
        <v>3956</v>
      </c>
      <c r="BE271" s="75">
        <v>0.24456521739130435</v>
      </c>
      <c r="BF271" s="75">
        <v>0.25815217391304346</v>
      </c>
      <c r="BG271" s="75">
        <v>0.25815217391304346</v>
      </c>
      <c r="BH271" s="75">
        <v>0.2391304347826087</v>
      </c>
      <c r="BI271" s="74">
        <f>SUM(BE271:BH271)</f>
        <v>1</v>
      </c>
      <c r="BK271" s="72">
        <v>8600</v>
      </c>
      <c r="BL271" s="73">
        <f>+BK271*BE271</f>
        <v>2103.2608695652175</v>
      </c>
      <c r="BM271" s="73">
        <f>+BK271*BF271</f>
        <v>2220.1086956521735</v>
      </c>
      <c r="BN271" s="73">
        <f>+BK271*BG271</f>
        <v>2220.1086956521735</v>
      </c>
      <c r="BO271" s="73">
        <f>+BK271*BH271</f>
        <v>2056.521739130435</v>
      </c>
      <c r="BP271" s="72"/>
      <c r="BQ271" s="71">
        <v>-156974.08000000002</v>
      </c>
      <c r="BR271" s="70">
        <f t="shared" si="10"/>
        <v>0</v>
      </c>
      <c r="BS271" s="70">
        <f t="shared" si="10"/>
        <v>0</v>
      </c>
      <c r="BT271" s="70">
        <f t="shared" si="10"/>
        <v>0</v>
      </c>
      <c r="BU271" s="70">
        <f t="shared" si="10"/>
        <v>2.0565217391304348E-3</v>
      </c>
      <c r="BV271" s="69">
        <f>SUM(BR271:BU271)</f>
        <v>2.0565217391304348E-3</v>
      </c>
      <c r="BX271" s="68">
        <f>SUM(BY271:CB271)</f>
        <v>-156974.08000000002</v>
      </c>
      <c r="BY271" s="67">
        <f>+(BR271/$BV$271)*$BQ$271</f>
        <v>0</v>
      </c>
      <c r="BZ271" s="67">
        <f>+(BS271/$BV$271)*$BQ$271</f>
        <v>0</v>
      </c>
      <c r="CA271" s="67">
        <f>+(BT271/$BV$271)*$BQ$271</f>
        <v>0</v>
      </c>
      <c r="CB271" s="67">
        <f>+(BU271/$BV$271)*$BQ$271</f>
        <v>-156974.08000000002</v>
      </c>
    </row>
    <row r="272" spans="1:80" ht="15" x14ac:dyDescent="0.25">
      <c r="A272" s="78" t="s">
        <v>75</v>
      </c>
      <c r="B272" s="77">
        <v>0</v>
      </c>
      <c r="C272" s="77">
        <v>0</v>
      </c>
      <c r="D272" s="77">
        <v>0</v>
      </c>
      <c r="E272" s="77">
        <v>0</v>
      </c>
      <c r="F272" s="77">
        <v>0</v>
      </c>
      <c r="G272" s="76">
        <v>0</v>
      </c>
      <c r="H272" s="76">
        <v>0</v>
      </c>
      <c r="I272" s="61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1"/>
      <c r="BC272" t="s">
        <v>74</v>
      </c>
      <c r="BD272" s="72">
        <v>3956</v>
      </c>
      <c r="BE272" s="75">
        <v>0.24456521739130435</v>
      </c>
      <c r="BF272" s="75">
        <v>0.25815217391304346</v>
      </c>
      <c r="BG272" s="75">
        <v>0.25815217391304346</v>
      </c>
      <c r="BH272" s="75">
        <v>0.2391304347826087</v>
      </c>
      <c r="BI272" s="74">
        <f>SUM(BE272:BH272)</f>
        <v>1</v>
      </c>
      <c r="BK272" s="72">
        <v>8600</v>
      </c>
      <c r="BL272" s="73">
        <f>+BK272*BE272</f>
        <v>2103.2608695652175</v>
      </c>
      <c r="BM272" s="73">
        <f>+BK272*BF272</f>
        <v>2220.1086956521735</v>
      </c>
      <c r="BN272" s="73">
        <f>+BK272*BG272</f>
        <v>2220.1086956521735</v>
      </c>
      <c r="BO272" s="73">
        <f>+BK272*BH272</f>
        <v>2056.521739130435</v>
      </c>
      <c r="BP272" s="72"/>
      <c r="BQ272" s="71">
        <v>-156974.08000000002</v>
      </c>
      <c r="BR272" s="70">
        <f t="shared" si="10"/>
        <v>0</v>
      </c>
      <c r="BS272" s="70">
        <f t="shared" si="10"/>
        <v>0</v>
      </c>
      <c r="BT272" s="70">
        <f t="shared" si="10"/>
        <v>0</v>
      </c>
      <c r="BU272" s="70">
        <f t="shared" si="10"/>
        <v>2.0565217391304348E-3</v>
      </c>
      <c r="BV272" s="69">
        <f>SUM(BR272:BU272)</f>
        <v>2.0565217391304348E-3</v>
      </c>
      <c r="BX272" s="68">
        <f>SUM(BY272:CB272)</f>
        <v>-156974.08000000002</v>
      </c>
      <c r="BY272" s="67">
        <f>+(BR272/$BV$272)*$BQ$272</f>
        <v>0</v>
      </c>
      <c r="BZ272" s="67">
        <f>+(BS272/$BV$272)*$BQ$272</f>
        <v>0</v>
      </c>
      <c r="CA272" s="67">
        <f>+(BT272/$BV$272)*$BQ$272</f>
        <v>0</v>
      </c>
      <c r="CB272" s="67">
        <f>+(BU272/$BV$272)*$BQ$272</f>
        <v>-156974.08000000002</v>
      </c>
    </row>
    <row r="273" spans="1:80" ht="15" x14ac:dyDescent="0.25">
      <c r="A273" s="66" t="s">
        <v>73</v>
      </c>
      <c r="B273" s="65">
        <v>0</v>
      </c>
      <c r="C273" s="65">
        <v>0</v>
      </c>
      <c r="D273" s="65">
        <v>0</v>
      </c>
      <c r="E273" s="65">
        <v>0</v>
      </c>
      <c r="F273" s="65">
        <v>0</v>
      </c>
      <c r="G273" s="64">
        <v>0</v>
      </c>
      <c r="H273" s="64">
        <v>0</v>
      </c>
      <c r="I273" s="61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1"/>
      <c r="BD273">
        <v>422</v>
      </c>
      <c r="BE273">
        <v>27</v>
      </c>
      <c r="BK273">
        <v>770</v>
      </c>
      <c r="BL273" t="s">
        <v>72</v>
      </c>
      <c r="BQ273">
        <v>483</v>
      </c>
      <c r="BR273" t="s">
        <v>72</v>
      </c>
      <c r="BX273" t="s">
        <v>72</v>
      </c>
    </row>
    <row r="274" spans="1:80" ht="15" x14ac:dyDescent="0.25">
      <c r="A274" s="66" t="s">
        <v>71</v>
      </c>
      <c r="B274" s="65">
        <v>0</v>
      </c>
      <c r="C274" s="65">
        <v>0</v>
      </c>
      <c r="D274" s="65">
        <v>0</v>
      </c>
      <c r="E274" s="65">
        <v>0</v>
      </c>
      <c r="F274" s="65">
        <v>0</v>
      </c>
      <c r="G274" s="64"/>
      <c r="H274" s="64">
        <v>0</v>
      </c>
      <c r="I274" s="61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1"/>
      <c r="BD274">
        <v>423</v>
      </c>
      <c r="BE274">
        <v>40</v>
      </c>
      <c r="BK274">
        <v>771</v>
      </c>
      <c r="BQ274">
        <v>501</v>
      </c>
    </row>
    <row r="275" spans="1:80" ht="15" x14ac:dyDescent="0.25">
      <c r="A275" s="63"/>
      <c r="B275" s="61"/>
      <c r="C275" s="61"/>
      <c r="D275" s="61"/>
      <c r="E275" s="61"/>
      <c r="F275" s="61"/>
      <c r="G275" s="61"/>
      <c r="H275" s="61"/>
      <c r="I275" s="61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1"/>
      <c r="BD275">
        <v>424</v>
      </c>
      <c r="BE275">
        <v>53</v>
      </c>
      <c r="BK275">
        <v>772</v>
      </c>
      <c r="BQ275">
        <v>518</v>
      </c>
    </row>
    <row r="276" spans="1:80" ht="29.25" customHeight="1" x14ac:dyDescent="0.25">
      <c r="A276" s="62" t="s">
        <v>40</v>
      </c>
      <c r="B276" s="61">
        <v>0</v>
      </c>
      <c r="C276" s="61"/>
      <c r="D276" s="61"/>
      <c r="E276" s="61"/>
      <c r="F276" s="61"/>
      <c r="G276" s="61"/>
      <c r="H276" s="61"/>
      <c r="I276" s="61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1"/>
      <c r="BD276">
        <v>425</v>
      </c>
      <c r="BE276">
        <v>66</v>
      </c>
      <c r="BK276">
        <v>773</v>
      </c>
      <c r="BQ276">
        <v>535</v>
      </c>
    </row>
    <row r="277" spans="1:80" ht="15" x14ac:dyDescent="0.25">
      <c r="A277" s="63"/>
      <c r="B277" s="61"/>
      <c r="C277" s="61"/>
      <c r="D277" s="61"/>
      <c r="E277" s="61"/>
      <c r="F277" s="61"/>
      <c r="G277" s="61"/>
      <c r="H277" s="61"/>
      <c r="I277" s="61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1"/>
      <c r="BD277">
        <v>426</v>
      </c>
      <c r="BE277">
        <v>79</v>
      </c>
      <c r="BK277">
        <v>774</v>
      </c>
      <c r="BQ277">
        <v>552</v>
      </c>
    </row>
    <row r="278" spans="1:80" ht="18.75" x14ac:dyDescent="0.25">
      <c r="A278" s="93" t="s">
        <v>39</v>
      </c>
      <c r="B278" s="252" t="s">
        <v>103</v>
      </c>
      <c r="C278" s="253"/>
      <c r="D278" s="253"/>
      <c r="E278" s="253"/>
      <c r="F278" s="253"/>
      <c r="G278" s="254"/>
      <c r="H278" s="255"/>
      <c r="I278" s="61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1"/>
      <c r="BC278" t="s">
        <v>39</v>
      </c>
      <c r="BQ278" s="87" t="s">
        <v>90</v>
      </c>
      <c r="BR278" s="86">
        <v>1</v>
      </c>
      <c r="BS278" s="86">
        <v>2</v>
      </c>
      <c r="BT278" s="86">
        <v>3</v>
      </c>
      <c r="BU278" s="86">
        <v>4</v>
      </c>
    </row>
    <row r="279" spans="1:80" ht="15" x14ac:dyDescent="0.25">
      <c r="A279" s="92"/>
      <c r="B279" s="91">
        <v>1</v>
      </c>
      <c r="C279" s="91">
        <v>2</v>
      </c>
      <c r="D279" s="91">
        <v>3</v>
      </c>
      <c r="E279" s="91">
        <v>4</v>
      </c>
      <c r="F279" s="91" t="s">
        <v>102</v>
      </c>
      <c r="G279" s="91" t="s">
        <v>101</v>
      </c>
      <c r="H279" s="90" t="s">
        <v>100</v>
      </c>
      <c r="I279" s="61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1"/>
      <c r="BQ279" t="s">
        <v>99</v>
      </c>
    </row>
    <row r="280" spans="1:80" ht="15" x14ac:dyDescent="0.25">
      <c r="A280" s="89" t="s">
        <v>98</v>
      </c>
      <c r="B280" s="84">
        <v>0</v>
      </c>
      <c r="C280" s="84">
        <v>0</v>
      </c>
      <c r="D280" s="84">
        <v>0</v>
      </c>
      <c r="E280" s="84">
        <v>0</v>
      </c>
      <c r="F280" s="84">
        <v>0</v>
      </c>
      <c r="G280" s="83">
        <v>0</v>
      </c>
      <c r="H280" s="83">
        <v>0</v>
      </c>
      <c r="I280" s="61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1"/>
      <c r="BP280" s="82" t="s">
        <v>82</v>
      </c>
      <c r="BR280" s="88">
        <v>9.9999999999999995E-7</v>
      </c>
      <c r="BS280" s="88">
        <v>0</v>
      </c>
      <c r="BT280" s="88">
        <v>0</v>
      </c>
      <c r="BU280" s="88">
        <v>0</v>
      </c>
    </row>
    <row r="281" spans="1:80" ht="15" x14ac:dyDescent="0.25">
      <c r="A281" s="89" t="s">
        <v>97</v>
      </c>
      <c r="B281" s="84">
        <v>0</v>
      </c>
      <c r="C281" s="84">
        <v>0</v>
      </c>
      <c r="D281" s="84">
        <v>0</v>
      </c>
      <c r="E281" s="84">
        <v>0</v>
      </c>
      <c r="F281" s="84">
        <v>0</v>
      </c>
      <c r="G281" s="83">
        <v>0</v>
      </c>
      <c r="H281" s="83">
        <v>0</v>
      </c>
      <c r="I281" s="61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1"/>
      <c r="BD281">
        <v>28</v>
      </c>
      <c r="BP281" s="82" t="s">
        <v>80</v>
      </c>
      <c r="BR281" s="88">
        <v>0</v>
      </c>
      <c r="BS281" s="88">
        <v>9.9999999999999995E-7</v>
      </c>
      <c r="BT281" s="88">
        <v>0</v>
      </c>
      <c r="BU281" s="88">
        <v>0</v>
      </c>
    </row>
    <row r="282" spans="1:80" ht="15" x14ac:dyDescent="0.25">
      <c r="A282" s="66" t="s">
        <v>96</v>
      </c>
      <c r="B282" s="65">
        <v>0</v>
      </c>
      <c r="C282" s="65">
        <v>0</v>
      </c>
      <c r="D282" s="65">
        <v>0</v>
      </c>
      <c r="E282" s="65">
        <v>0</v>
      </c>
      <c r="F282" s="65">
        <v>0</v>
      </c>
      <c r="G282" s="64">
        <v>0</v>
      </c>
      <c r="H282" s="64">
        <v>0</v>
      </c>
      <c r="I282" s="61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1"/>
      <c r="BD282">
        <v>41</v>
      </c>
      <c r="BP282" s="82" t="s">
        <v>78</v>
      </c>
      <c r="BR282" s="88">
        <v>0</v>
      </c>
      <c r="BS282" s="88">
        <v>0</v>
      </c>
      <c r="BT282" s="88">
        <v>0</v>
      </c>
      <c r="BU282" s="88">
        <v>9.9999999999999995E-7</v>
      </c>
    </row>
    <row r="283" spans="1:80" ht="15" x14ac:dyDescent="0.25">
      <c r="A283" s="85" t="s">
        <v>95</v>
      </c>
      <c r="B283" s="84">
        <v>0</v>
      </c>
      <c r="C283" s="84">
        <v>0</v>
      </c>
      <c r="D283" s="84">
        <v>0</v>
      </c>
      <c r="E283" s="84">
        <v>0</v>
      </c>
      <c r="F283" s="84">
        <v>0</v>
      </c>
      <c r="G283" s="83">
        <v>0</v>
      </c>
      <c r="H283" s="83">
        <v>0</v>
      </c>
      <c r="I283" s="61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1"/>
      <c r="BD283">
        <v>54</v>
      </c>
      <c r="BP283" s="82" t="s">
        <v>76</v>
      </c>
      <c r="BR283" s="88">
        <v>0</v>
      </c>
      <c r="BS283" s="88">
        <v>0</v>
      </c>
      <c r="BT283" s="88">
        <v>0</v>
      </c>
      <c r="BU283" s="88">
        <v>9.9999999999999995E-7</v>
      </c>
    </row>
    <row r="284" spans="1:80" ht="15" x14ac:dyDescent="0.25">
      <c r="A284" s="85" t="s">
        <v>94</v>
      </c>
      <c r="B284" s="84">
        <v>0</v>
      </c>
      <c r="C284" s="84">
        <v>0</v>
      </c>
      <c r="D284" s="84">
        <v>0</v>
      </c>
      <c r="E284" s="84">
        <v>0</v>
      </c>
      <c r="F284" s="84">
        <v>0</v>
      </c>
      <c r="G284" s="83">
        <v>0</v>
      </c>
      <c r="H284" s="83">
        <v>0</v>
      </c>
      <c r="I284" s="61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1"/>
      <c r="BD284">
        <v>67</v>
      </c>
      <c r="BP284" s="82" t="s">
        <v>74</v>
      </c>
      <c r="BR284" s="88">
        <v>0</v>
      </c>
      <c r="BS284" s="88">
        <v>0</v>
      </c>
      <c r="BT284" s="88">
        <v>0</v>
      </c>
      <c r="BU284" s="88">
        <v>9.9999999999999995E-7</v>
      </c>
    </row>
    <row r="285" spans="1:80" ht="15" x14ac:dyDescent="0.25">
      <c r="A285" s="85" t="s">
        <v>93</v>
      </c>
      <c r="B285" s="84">
        <v>0</v>
      </c>
      <c r="C285" s="84">
        <v>0</v>
      </c>
      <c r="D285" s="84">
        <v>0</v>
      </c>
      <c r="E285" s="84">
        <v>0</v>
      </c>
      <c r="F285" s="84">
        <v>0</v>
      </c>
      <c r="G285" s="83">
        <v>0</v>
      </c>
      <c r="H285" s="83">
        <v>0</v>
      </c>
      <c r="I285" s="61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1"/>
      <c r="BD285">
        <v>80</v>
      </c>
    </row>
    <row r="286" spans="1:80" ht="15" x14ac:dyDescent="0.25">
      <c r="A286" s="85" t="s">
        <v>92</v>
      </c>
      <c r="B286" s="84">
        <v>0</v>
      </c>
      <c r="C286" s="84">
        <v>0</v>
      </c>
      <c r="D286" s="84">
        <v>0</v>
      </c>
      <c r="E286" s="84">
        <v>0</v>
      </c>
      <c r="F286" s="84">
        <v>0</v>
      </c>
      <c r="G286" s="83">
        <v>0</v>
      </c>
      <c r="H286" s="83">
        <v>0</v>
      </c>
      <c r="I286" s="61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1"/>
      <c r="BD286" s="87" t="s">
        <v>90</v>
      </c>
      <c r="BE286" s="86">
        <v>1</v>
      </c>
      <c r="BF286" s="86">
        <v>2</v>
      </c>
      <c r="BG286" s="86">
        <v>3</v>
      </c>
      <c r="BH286" s="86">
        <v>4</v>
      </c>
      <c r="BK286" s="87" t="s">
        <v>90</v>
      </c>
      <c r="BL286" s="86">
        <v>1</v>
      </c>
      <c r="BM286" s="86">
        <v>2</v>
      </c>
      <c r="BN286" s="86">
        <v>3</v>
      </c>
      <c r="BO286" s="86">
        <v>4</v>
      </c>
    </row>
    <row r="287" spans="1:80" ht="15" x14ac:dyDescent="0.25">
      <c r="A287" s="85" t="s">
        <v>91</v>
      </c>
      <c r="B287" s="84">
        <v>0</v>
      </c>
      <c r="C287" s="84">
        <v>0</v>
      </c>
      <c r="D287" s="84">
        <v>0</v>
      </c>
      <c r="E287" s="84">
        <v>0</v>
      </c>
      <c r="F287" s="84">
        <v>0</v>
      </c>
      <c r="G287" s="83">
        <v>0</v>
      </c>
      <c r="H287" s="83">
        <v>0</v>
      </c>
      <c r="I287" s="61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1"/>
      <c r="BQ287" s="87" t="s">
        <v>90</v>
      </c>
      <c r="BR287" s="86">
        <v>1</v>
      </c>
      <c r="BS287" s="86">
        <v>2</v>
      </c>
      <c r="BT287" s="86">
        <v>3</v>
      </c>
      <c r="BU287" s="86">
        <v>4</v>
      </c>
      <c r="BX287" s="87" t="s">
        <v>90</v>
      </c>
      <c r="BY287" s="86">
        <v>1</v>
      </c>
      <c r="BZ287" s="86">
        <v>2</v>
      </c>
      <c r="CA287" s="86">
        <v>3</v>
      </c>
      <c r="CB287" s="86">
        <v>4</v>
      </c>
    </row>
    <row r="288" spans="1:80" ht="15" x14ac:dyDescent="0.25">
      <c r="A288" s="85" t="s">
        <v>89</v>
      </c>
      <c r="B288" s="84">
        <v>0</v>
      </c>
      <c r="C288" s="84">
        <v>0</v>
      </c>
      <c r="D288" s="84">
        <v>0</v>
      </c>
      <c r="E288" s="84">
        <v>0</v>
      </c>
      <c r="F288" s="84">
        <v>0</v>
      </c>
      <c r="G288" s="83">
        <v>0</v>
      </c>
      <c r="H288" s="83">
        <v>0</v>
      </c>
      <c r="I288" s="61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1"/>
      <c r="BD288" t="s">
        <v>88</v>
      </c>
      <c r="BK288" t="s">
        <v>87</v>
      </c>
      <c r="BQ288" s="82" t="s">
        <v>86</v>
      </c>
      <c r="BR288" s="81" t="s">
        <v>85</v>
      </c>
      <c r="BS288" s="81"/>
      <c r="BT288" s="81"/>
      <c r="BU288" s="81"/>
      <c r="BV288" s="80" t="s">
        <v>84</v>
      </c>
    </row>
    <row r="289" spans="1:80" ht="15" x14ac:dyDescent="0.25">
      <c r="A289" s="79" t="s">
        <v>83</v>
      </c>
      <c r="B289" s="77">
        <v>0</v>
      </c>
      <c r="C289" s="77">
        <v>0</v>
      </c>
      <c r="D289" s="77">
        <v>0</v>
      </c>
      <c r="E289" s="77">
        <v>0</v>
      </c>
      <c r="F289" s="77">
        <v>0</v>
      </c>
      <c r="G289" s="76">
        <v>0</v>
      </c>
      <c r="H289" s="76">
        <v>0</v>
      </c>
      <c r="I289" s="61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1"/>
      <c r="BC289" t="s">
        <v>82</v>
      </c>
      <c r="BD289" s="72">
        <v>3848.5</v>
      </c>
      <c r="BE289" s="75">
        <v>0.25139664804469275</v>
      </c>
      <c r="BF289" s="75">
        <v>0.25139664804469275</v>
      </c>
      <c r="BG289" s="75">
        <v>0.25139664804469275</v>
      </c>
      <c r="BH289" s="75">
        <v>0.24581005586592178</v>
      </c>
      <c r="BI289" s="74">
        <f>SUM(BE289:BH289)</f>
        <v>1</v>
      </c>
      <c r="BK289" s="72">
        <v>8600</v>
      </c>
      <c r="BL289" s="73">
        <f>+BK289*BE289</f>
        <v>2162.0111731843576</v>
      </c>
      <c r="BM289" s="73">
        <f>+BK289*BF289</f>
        <v>2162.0111731843576</v>
      </c>
      <c r="BN289" s="73">
        <f>+BK289*BG289</f>
        <v>2162.0111731843576</v>
      </c>
      <c r="BO289" s="73">
        <f>+BK289*BH289</f>
        <v>2113.9664804469271</v>
      </c>
      <c r="BP289" s="72"/>
      <c r="BQ289" s="71">
        <v>-127000.5</v>
      </c>
      <c r="BR289" s="70">
        <f t="shared" ref="BR289:BU293" si="11">(IF((BR280&gt;0),(BR280),(0)))*BL289</f>
        <v>2.1620111731843576E-3</v>
      </c>
      <c r="BS289" s="70">
        <f t="shared" si="11"/>
        <v>0</v>
      </c>
      <c r="BT289" s="70">
        <f t="shared" si="11"/>
        <v>0</v>
      </c>
      <c r="BU289" s="70">
        <f t="shared" si="11"/>
        <v>0</v>
      </c>
      <c r="BV289" s="69">
        <f>SUM(BR289:BU289)</f>
        <v>2.1620111731843576E-3</v>
      </c>
      <c r="BX289" s="68">
        <f>SUM(BY289:CB289)</f>
        <v>-127000.5</v>
      </c>
      <c r="BY289" s="67">
        <f>+(BR289/$BV$289)*$BQ$289</f>
        <v>-127000.5</v>
      </c>
      <c r="BZ289" s="67">
        <f>+(BS289/$BV$289)*$BQ$289</f>
        <v>0</v>
      </c>
      <c r="CA289" s="67">
        <f>+(BT289/$BV$289)*$BQ$289</f>
        <v>0</v>
      </c>
      <c r="CB289" s="67">
        <f>+(BU289/$BV$289)*$BQ$289</f>
        <v>0</v>
      </c>
    </row>
    <row r="290" spans="1:80" ht="15" x14ac:dyDescent="0.25">
      <c r="A290" s="79" t="s">
        <v>81</v>
      </c>
      <c r="B290" s="77">
        <v>0</v>
      </c>
      <c r="C290" s="77">
        <v>0</v>
      </c>
      <c r="D290" s="77">
        <v>0</v>
      </c>
      <c r="E290" s="77">
        <v>0</v>
      </c>
      <c r="F290" s="77">
        <v>0</v>
      </c>
      <c r="G290" s="76">
        <v>0</v>
      </c>
      <c r="H290" s="76">
        <v>0</v>
      </c>
      <c r="I290" s="61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1"/>
      <c r="BC290" t="s">
        <v>80</v>
      </c>
      <c r="BD290" s="72">
        <v>3848.5</v>
      </c>
      <c r="BE290" s="75">
        <v>0.25139664804469275</v>
      </c>
      <c r="BF290" s="75">
        <v>0.25139664804469275</v>
      </c>
      <c r="BG290" s="75">
        <v>0.25139664804469275</v>
      </c>
      <c r="BH290" s="75">
        <v>0.24581005586592178</v>
      </c>
      <c r="BI290" s="74">
        <f>SUM(BE290:BH290)</f>
        <v>1</v>
      </c>
      <c r="BK290" s="72">
        <v>8600</v>
      </c>
      <c r="BL290" s="73">
        <f>+BK290*BE290</f>
        <v>2162.0111731843576</v>
      </c>
      <c r="BM290" s="73">
        <f>+BK290*BF290</f>
        <v>2162.0111731843576</v>
      </c>
      <c r="BN290" s="73">
        <f>+BK290*BG290</f>
        <v>2162.0111731843576</v>
      </c>
      <c r="BO290" s="73">
        <f>+BK290*BH290</f>
        <v>2113.9664804469271</v>
      </c>
      <c r="BP290" s="72"/>
      <c r="BQ290" s="71">
        <v>-127000.5</v>
      </c>
      <c r="BR290" s="70">
        <f t="shared" si="11"/>
        <v>0</v>
      </c>
      <c r="BS290" s="70">
        <f t="shared" si="11"/>
        <v>2.1620111731843576E-3</v>
      </c>
      <c r="BT290" s="70">
        <f t="shared" si="11"/>
        <v>0</v>
      </c>
      <c r="BU290" s="70">
        <f t="shared" si="11"/>
        <v>0</v>
      </c>
      <c r="BV290" s="69">
        <f>SUM(BR290:BU290)</f>
        <v>2.1620111731843576E-3</v>
      </c>
      <c r="BX290" s="68">
        <f>SUM(BY290:CB290)</f>
        <v>-127000.5</v>
      </c>
      <c r="BY290" s="67">
        <f>+(BR290/$BV$290)*$BQ$290</f>
        <v>0</v>
      </c>
      <c r="BZ290" s="67">
        <f>+(BS290/$BV$290)*$BQ$290</f>
        <v>-127000.5</v>
      </c>
      <c r="CA290" s="67">
        <f>+(BT290/$BV$290)*$BQ$290</f>
        <v>0</v>
      </c>
      <c r="CB290" s="67">
        <f>+(BU290/$BV$290)*$BQ$290</f>
        <v>0</v>
      </c>
    </row>
    <row r="291" spans="1:80" ht="15" x14ac:dyDescent="0.25">
      <c r="A291" s="79" t="s">
        <v>79</v>
      </c>
      <c r="B291" s="77">
        <v>0</v>
      </c>
      <c r="C291" s="77">
        <v>0</v>
      </c>
      <c r="D291" s="77">
        <v>0</v>
      </c>
      <c r="E291" s="77">
        <v>0</v>
      </c>
      <c r="F291" s="77">
        <v>0</v>
      </c>
      <c r="G291" s="76">
        <v>0</v>
      </c>
      <c r="H291" s="76">
        <v>0</v>
      </c>
      <c r="I291" s="61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1"/>
      <c r="BC291" t="s">
        <v>78</v>
      </c>
      <c r="BD291" s="72">
        <v>3848.5</v>
      </c>
      <c r="BE291" s="75">
        <v>0.25139664804469275</v>
      </c>
      <c r="BF291" s="75">
        <v>0.25139664804469275</v>
      </c>
      <c r="BG291" s="75">
        <v>0.25139664804469275</v>
      </c>
      <c r="BH291" s="75">
        <v>0.24581005586592178</v>
      </c>
      <c r="BI291" s="74">
        <f>SUM(BE291:BH291)</f>
        <v>1</v>
      </c>
      <c r="BK291" s="72">
        <v>8600</v>
      </c>
      <c r="BL291" s="73">
        <f>+BK291*BE291</f>
        <v>2162.0111731843576</v>
      </c>
      <c r="BM291" s="73">
        <f>+BK291*BF291</f>
        <v>2162.0111731843576</v>
      </c>
      <c r="BN291" s="73">
        <f>+BK291*BG291</f>
        <v>2162.0111731843576</v>
      </c>
      <c r="BO291" s="73">
        <f>+BK291*BH291</f>
        <v>2113.9664804469271</v>
      </c>
      <c r="BP291" s="72"/>
      <c r="BQ291" s="71">
        <v>-127000.5</v>
      </c>
      <c r="BR291" s="70">
        <f t="shared" si="11"/>
        <v>0</v>
      </c>
      <c r="BS291" s="70">
        <f t="shared" si="11"/>
        <v>0</v>
      </c>
      <c r="BT291" s="70">
        <f t="shared" si="11"/>
        <v>0</v>
      </c>
      <c r="BU291" s="70">
        <f t="shared" si="11"/>
        <v>2.1139664804469271E-3</v>
      </c>
      <c r="BV291" s="69">
        <f>SUM(BR291:BU291)</f>
        <v>2.1139664804469271E-3</v>
      </c>
      <c r="BX291" s="68">
        <f>SUM(BY291:CB291)</f>
        <v>-127000.5</v>
      </c>
      <c r="BY291" s="67">
        <f>+(BR291/$BV$291)*$BQ$291</f>
        <v>0</v>
      </c>
      <c r="BZ291" s="67">
        <f>+(BS291/$BV$291)*$BQ$291</f>
        <v>0</v>
      </c>
      <c r="CA291" s="67">
        <f>+(BT291/$BV$291)*$BQ$291</f>
        <v>0</v>
      </c>
      <c r="CB291" s="67">
        <f>+(BU291/$BV$291)*$BQ$291</f>
        <v>-127000.5</v>
      </c>
    </row>
    <row r="292" spans="1:80" ht="15" x14ac:dyDescent="0.25">
      <c r="A292" s="79" t="s">
        <v>77</v>
      </c>
      <c r="B292" s="77">
        <v>0</v>
      </c>
      <c r="C292" s="77">
        <v>0</v>
      </c>
      <c r="D292" s="77">
        <v>0</v>
      </c>
      <c r="E292" s="77">
        <v>0</v>
      </c>
      <c r="F292" s="77">
        <v>0</v>
      </c>
      <c r="G292" s="76">
        <v>0</v>
      </c>
      <c r="H292" s="76">
        <v>0</v>
      </c>
      <c r="I292" s="61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1"/>
      <c r="BC292" t="s">
        <v>76</v>
      </c>
      <c r="BD292" s="72">
        <v>3848.5</v>
      </c>
      <c r="BE292" s="94">
        <v>0.25139664804469275</v>
      </c>
      <c r="BF292" s="94">
        <v>0.25139664804469275</v>
      </c>
      <c r="BG292" s="94">
        <v>0.25139664804469275</v>
      </c>
      <c r="BH292" s="94">
        <v>0.24581005586592178</v>
      </c>
      <c r="BI292" s="74">
        <f>SUM(BE292:BH292)</f>
        <v>1</v>
      </c>
      <c r="BK292" s="72">
        <v>8600</v>
      </c>
      <c r="BL292" s="73">
        <f>+BK292*BE292</f>
        <v>2162.0111731843576</v>
      </c>
      <c r="BM292" s="73">
        <f>+BK292*BF292</f>
        <v>2162.0111731843576</v>
      </c>
      <c r="BN292" s="73">
        <f>+BK292*BG292</f>
        <v>2162.0111731843576</v>
      </c>
      <c r="BO292" s="73">
        <f>+BK292*BH292</f>
        <v>2113.9664804469271</v>
      </c>
      <c r="BP292" s="72"/>
      <c r="BQ292" s="71">
        <v>-135467.20000000001</v>
      </c>
      <c r="BR292" s="70">
        <f t="shared" si="11"/>
        <v>0</v>
      </c>
      <c r="BS292" s="70">
        <f t="shared" si="11"/>
        <v>0</v>
      </c>
      <c r="BT292" s="70">
        <f t="shared" si="11"/>
        <v>0</v>
      </c>
      <c r="BU292" s="70">
        <f t="shared" si="11"/>
        <v>2.1139664804469271E-3</v>
      </c>
      <c r="BV292" s="69">
        <f>SUM(BR292:BU292)</f>
        <v>2.1139664804469271E-3</v>
      </c>
      <c r="BX292" s="68">
        <f>SUM(BY292:CB292)</f>
        <v>-135467.20000000001</v>
      </c>
      <c r="BY292" s="67">
        <f>+(BR292/$BV$292)*$BQ$292</f>
        <v>0</v>
      </c>
      <c r="BZ292" s="67">
        <f>+(BS292/$BV$292)*$BQ$292</f>
        <v>0</v>
      </c>
      <c r="CA292" s="67">
        <f>+(BT292/$BV$292)*$BQ$292</f>
        <v>0</v>
      </c>
      <c r="CB292" s="67">
        <f>+(BU292/$BV$292)*$BQ$292</f>
        <v>-135467.20000000001</v>
      </c>
    </row>
    <row r="293" spans="1:80" ht="15" x14ac:dyDescent="0.25">
      <c r="A293" s="78" t="s">
        <v>75</v>
      </c>
      <c r="B293" s="77">
        <v>0</v>
      </c>
      <c r="C293" s="77">
        <v>0</v>
      </c>
      <c r="D293" s="77">
        <v>0</v>
      </c>
      <c r="E293" s="77">
        <v>0</v>
      </c>
      <c r="F293" s="77">
        <v>0</v>
      </c>
      <c r="G293" s="76">
        <v>0</v>
      </c>
      <c r="H293" s="76">
        <v>0</v>
      </c>
      <c r="I293" s="61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1"/>
      <c r="BC293" t="s">
        <v>74</v>
      </c>
      <c r="BD293" s="72">
        <v>3848.5</v>
      </c>
      <c r="BE293" s="94">
        <v>0.25139664804469275</v>
      </c>
      <c r="BF293" s="94">
        <v>0.25139664804469275</v>
      </c>
      <c r="BG293" s="94">
        <v>0.25139664804469275</v>
      </c>
      <c r="BH293" s="94">
        <v>0.24581005586592178</v>
      </c>
      <c r="BI293" s="74">
        <f>SUM(BE293:BH293)</f>
        <v>1</v>
      </c>
      <c r="BK293" s="72">
        <v>8600</v>
      </c>
      <c r="BL293" s="73">
        <f>+BK293*BE293</f>
        <v>2162.0111731843576</v>
      </c>
      <c r="BM293" s="73">
        <f>+BK293*BF293</f>
        <v>2162.0111731843576</v>
      </c>
      <c r="BN293" s="73">
        <f>+BK293*BG293</f>
        <v>2162.0111731843576</v>
      </c>
      <c r="BO293" s="73">
        <f>+BK293*BH293</f>
        <v>2113.9664804469271</v>
      </c>
      <c r="BP293" s="72"/>
      <c r="BQ293" s="71">
        <v>-135467.20000000001</v>
      </c>
      <c r="BR293" s="70">
        <f t="shared" si="11"/>
        <v>0</v>
      </c>
      <c r="BS293" s="70">
        <f t="shared" si="11"/>
        <v>0</v>
      </c>
      <c r="BT293" s="70">
        <f t="shared" si="11"/>
        <v>0</v>
      </c>
      <c r="BU293" s="70">
        <f t="shared" si="11"/>
        <v>2.1139664804469271E-3</v>
      </c>
      <c r="BV293" s="69">
        <f>SUM(BR293:BU293)</f>
        <v>2.1139664804469271E-3</v>
      </c>
      <c r="BX293" s="68">
        <f>SUM(BY293:CB293)</f>
        <v>-135467.20000000001</v>
      </c>
      <c r="BY293" s="67">
        <f>+(BR293/$BV$293)*$BQ$293</f>
        <v>0</v>
      </c>
      <c r="BZ293" s="67">
        <f>+(BS293/$BV$293)*$BQ$293</f>
        <v>0</v>
      </c>
      <c r="CA293" s="67">
        <f>+(BT293/$BV$293)*$BQ$293</f>
        <v>0</v>
      </c>
      <c r="CB293" s="67">
        <f>+(BU293/$BV$293)*$BQ$293</f>
        <v>-135467.20000000001</v>
      </c>
    </row>
    <row r="294" spans="1:80" ht="15" x14ac:dyDescent="0.25">
      <c r="A294" s="66" t="s">
        <v>73</v>
      </c>
      <c r="B294" s="65">
        <v>0</v>
      </c>
      <c r="C294" s="65">
        <v>0</v>
      </c>
      <c r="D294" s="65">
        <v>0</v>
      </c>
      <c r="E294" s="65">
        <v>0</v>
      </c>
      <c r="F294" s="65">
        <v>0</v>
      </c>
      <c r="G294" s="64">
        <v>0</v>
      </c>
      <c r="H294" s="64">
        <v>0</v>
      </c>
      <c r="I294" s="61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1"/>
      <c r="BD294">
        <v>422</v>
      </c>
      <c r="BE294">
        <v>27</v>
      </c>
      <c r="BK294">
        <v>770</v>
      </c>
      <c r="BL294" t="s">
        <v>72</v>
      </c>
      <c r="BQ294">
        <v>483</v>
      </c>
      <c r="BR294" t="s">
        <v>72</v>
      </c>
      <c r="BX294" t="s">
        <v>72</v>
      </c>
    </row>
    <row r="295" spans="1:80" ht="15" x14ac:dyDescent="0.25">
      <c r="A295" s="66" t="s">
        <v>71</v>
      </c>
      <c r="B295" s="65">
        <v>0</v>
      </c>
      <c r="C295" s="65">
        <v>0</v>
      </c>
      <c r="D295" s="65">
        <v>0</v>
      </c>
      <c r="E295" s="65">
        <v>0</v>
      </c>
      <c r="F295" s="65">
        <v>0</v>
      </c>
      <c r="G295" s="64"/>
      <c r="H295" s="64">
        <v>0</v>
      </c>
      <c r="I295" s="61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1"/>
      <c r="BD295">
        <v>423</v>
      </c>
      <c r="BE295">
        <v>40</v>
      </c>
      <c r="BK295">
        <v>771</v>
      </c>
      <c r="BQ295">
        <v>501</v>
      </c>
    </row>
    <row r="296" spans="1:80" ht="15" x14ac:dyDescent="0.25">
      <c r="A296" s="63"/>
      <c r="B296" s="61"/>
      <c r="C296" s="61"/>
      <c r="D296" s="61"/>
      <c r="E296" s="61"/>
      <c r="F296" s="61"/>
      <c r="G296" s="61"/>
      <c r="H296" s="61"/>
      <c r="I296" s="61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1"/>
      <c r="BD296">
        <v>424</v>
      </c>
      <c r="BE296">
        <v>53</v>
      </c>
      <c r="BK296">
        <v>772</v>
      </c>
      <c r="BQ296">
        <v>518</v>
      </c>
    </row>
    <row r="297" spans="1:80" ht="25.5" customHeight="1" x14ac:dyDescent="0.25">
      <c r="A297" s="62" t="s">
        <v>38</v>
      </c>
      <c r="B297" s="61">
        <v>0</v>
      </c>
      <c r="C297" s="61"/>
      <c r="D297" s="61"/>
      <c r="E297" s="61"/>
      <c r="F297" s="61"/>
      <c r="G297" s="61"/>
      <c r="H297" s="61"/>
      <c r="I297" s="61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1"/>
      <c r="BD297">
        <v>425</v>
      </c>
      <c r="BE297">
        <v>66</v>
      </c>
      <c r="BK297">
        <v>773</v>
      </c>
      <c r="BQ297">
        <v>535</v>
      </c>
    </row>
    <row r="298" spans="1:80" ht="15" x14ac:dyDescent="0.25">
      <c r="A298" s="63"/>
      <c r="B298" s="61"/>
      <c r="C298" s="61"/>
      <c r="D298" s="61"/>
      <c r="E298" s="61"/>
      <c r="F298" s="61"/>
      <c r="G298" s="61"/>
      <c r="H298" s="61"/>
      <c r="I298" s="61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1"/>
      <c r="BD298">
        <v>426</v>
      </c>
      <c r="BE298">
        <v>79</v>
      </c>
      <c r="BK298">
        <v>774</v>
      </c>
      <c r="BQ298">
        <v>552</v>
      </c>
    </row>
    <row r="299" spans="1:80" ht="18.75" x14ac:dyDescent="0.25">
      <c r="A299" s="93" t="s">
        <v>37</v>
      </c>
      <c r="B299" s="252" t="s">
        <v>103</v>
      </c>
      <c r="C299" s="253"/>
      <c r="D299" s="253"/>
      <c r="E299" s="253"/>
      <c r="F299" s="253"/>
      <c r="G299" s="254"/>
      <c r="H299" s="255"/>
      <c r="I299" s="61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1"/>
      <c r="BC299" t="s">
        <v>37</v>
      </c>
      <c r="BQ299" s="87" t="s">
        <v>90</v>
      </c>
      <c r="BR299" s="86">
        <v>1</v>
      </c>
      <c r="BS299" s="86">
        <v>2</v>
      </c>
      <c r="BT299" s="86">
        <v>3</v>
      </c>
      <c r="BU299" s="86">
        <v>4</v>
      </c>
    </row>
    <row r="300" spans="1:80" ht="15" x14ac:dyDescent="0.25">
      <c r="A300" s="92"/>
      <c r="B300" s="91">
        <v>1</v>
      </c>
      <c r="C300" s="91">
        <v>2</v>
      </c>
      <c r="D300" s="91">
        <v>3</v>
      </c>
      <c r="E300" s="91">
        <v>4</v>
      </c>
      <c r="F300" s="91" t="s">
        <v>102</v>
      </c>
      <c r="G300" s="91" t="s">
        <v>101</v>
      </c>
      <c r="H300" s="90" t="s">
        <v>100</v>
      </c>
      <c r="I300" s="61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1"/>
      <c r="BQ300" t="s">
        <v>99</v>
      </c>
    </row>
    <row r="301" spans="1:80" ht="15" x14ac:dyDescent="0.25">
      <c r="A301" s="89" t="s">
        <v>98</v>
      </c>
      <c r="B301" s="84">
        <v>0</v>
      </c>
      <c r="C301" s="84">
        <v>0</v>
      </c>
      <c r="D301" s="84">
        <v>0</v>
      </c>
      <c r="E301" s="84">
        <v>0</v>
      </c>
      <c r="F301" s="84">
        <v>0</v>
      </c>
      <c r="G301" s="83">
        <v>0</v>
      </c>
      <c r="H301" s="83">
        <v>0</v>
      </c>
      <c r="I301" s="61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1"/>
      <c r="BP301" s="82" t="s">
        <v>82</v>
      </c>
      <c r="BR301" s="88">
        <v>9.9999999999999995E-7</v>
      </c>
      <c r="BS301" s="88">
        <v>0</v>
      </c>
      <c r="BT301" s="88">
        <v>0</v>
      </c>
      <c r="BU301" s="88">
        <v>0</v>
      </c>
    </row>
    <row r="302" spans="1:80" ht="15" x14ac:dyDescent="0.25">
      <c r="A302" s="89" t="s">
        <v>97</v>
      </c>
      <c r="B302" s="84">
        <v>0</v>
      </c>
      <c r="C302" s="84">
        <v>0</v>
      </c>
      <c r="D302" s="84">
        <v>0</v>
      </c>
      <c r="E302" s="84">
        <v>0</v>
      </c>
      <c r="F302" s="84">
        <v>0</v>
      </c>
      <c r="G302" s="83">
        <v>0</v>
      </c>
      <c r="H302" s="83">
        <v>0</v>
      </c>
      <c r="I302" s="61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1"/>
      <c r="BD302">
        <v>28</v>
      </c>
      <c r="BP302" s="82" t="s">
        <v>80</v>
      </c>
      <c r="BR302" s="88">
        <v>0</v>
      </c>
      <c r="BS302" s="88">
        <v>9.9999999999999995E-7</v>
      </c>
      <c r="BT302" s="88">
        <v>0</v>
      </c>
      <c r="BU302" s="88">
        <v>0</v>
      </c>
    </row>
    <row r="303" spans="1:80" ht="15" x14ac:dyDescent="0.25">
      <c r="A303" s="66" t="s">
        <v>96</v>
      </c>
      <c r="B303" s="65">
        <v>0</v>
      </c>
      <c r="C303" s="65">
        <v>0</v>
      </c>
      <c r="D303" s="65">
        <v>0</v>
      </c>
      <c r="E303" s="65">
        <v>0</v>
      </c>
      <c r="F303" s="65">
        <v>0</v>
      </c>
      <c r="G303" s="64">
        <v>0</v>
      </c>
      <c r="H303" s="64">
        <v>0</v>
      </c>
      <c r="I303" s="61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1"/>
      <c r="BD303">
        <v>41</v>
      </c>
      <c r="BP303" s="82" t="s">
        <v>78</v>
      </c>
      <c r="BR303" s="88">
        <v>0</v>
      </c>
      <c r="BS303" s="88">
        <v>0</v>
      </c>
      <c r="BT303" s="88">
        <v>0</v>
      </c>
      <c r="BU303" s="88">
        <v>9.9999999999999995E-7</v>
      </c>
    </row>
    <row r="304" spans="1:80" ht="15" x14ac:dyDescent="0.25">
      <c r="A304" s="85" t="s">
        <v>95</v>
      </c>
      <c r="B304" s="84">
        <v>0</v>
      </c>
      <c r="C304" s="84">
        <v>0</v>
      </c>
      <c r="D304" s="84">
        <v>0</v>
      </c>
      <c r="E304" s="84">
        <v>0</v>
      </c>
      <c r="F304" s="84">
        <v>0</v>
      </c>
      <c r="G304" s="83">
        <v>0</v>
      </c>
      <c r="H304" s="83">
        <v>0</v>
      </c>
      <c r="I304" s="61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1"/>
      <c r="BD304">
        <v>54</v>
      </c>
      <c r="BP304" s="82" t="s">
        <v>76</v>
      </c>
      <c r="BR304" s="88">
        <v>0</v>
      </c>
      <c r="BS304" s="88">
        <v>0</v>
      </c>
      <c r="BT304" s="88">
        <v>0</v>
      </c>
      <c r="BU304" s="88">
        <v>9.9999999999999995E-7</v>
      </c>
    </row>
    <row r="305" spans="1:80" ht="15" x14ac:dyDescent="0.25">
      <c r="A305" s="85" t="s">
        <v>94</v>
      </c>
      <c r="B305" s="84">
        <v>0</v>
      </c>
      <c r="C305" s="84">
        <v>0</v>
      </c>
      <c r="D305" s="84">
        <v>0</v>
      </c>
      <c r="E305" s="84">
        <v>0</v>
      </c>
      <c r="F305" s="84">
        <v>0</v>
      </c>
      <c r="G305" s="83">
        <v>0</v>
      </c>
      <c r="H305" s="83">
        <v>0</v>
      </c>
      <c r="I305" s="61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1"/>
      <c r="BD305">
        <v>67</v>
      </c>
      <c r="BP305" s="82" t="s">
        <v>74</v>
      </c>
      <c r="BR305" s="88">
        <v>0</v>
      </c>
      <c r="BS305" s="88">
        <v>0</v>
      </c>
      <c r="BT305" s="88">
        <v>0</v>
      </c>
      <c r="BU305" s="88">
        <v>9.9999999999999995E-7</v>
      </c>
    </row>
    <row r="306" spans="1:80" ht="15" x14ac:dyDescent="0.25">
      <c r="A306" s="85" t="s">
        <v>93</v>
      </c>
      <c r="B306" s="84">
        <v>0</v>
      </c>
      <c r="C306" s="84">
        <v>0</v>
      </c>
      <c r="D306" s="84">
        <v>0</v>
      </c>
      <c r="E306" s="84">
        <v>0</v>
      </c>
      <c r="F306" s="84">
        <v>0</v>
      </c>
      <c r="G306" s="83">
        <v>0</v>
      </c>
      <c r="H306" s="83">
        <v>0</v>
      </c>
      <c r="I306" s="61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1"/>
      <c r="BD306">
        <v>80</v>
      </c>
    </row>
    <row r="307" spans="1:80" ht="15" x14ac:dyDescent="0.25">
      <c r="A307" s="85" t="s">
        <v>92</v>
      </c>
      <c r="B307" s="84">
        <v>0</v>
      </c>
      <c r="C307" s="84">
        <v>0</v>
      </c>
      <c r="D307" s="84">
        <v>0</v>
      </c>
      <c r="E307" s="84">
        <v>0</v>
      </c>
      <c r="F307" s="84">
        <v>0</v>
      </c>
      <c r="G307" s="83">
        <v>0</v>
      </c>
      <c r="H307" s="83">
        <v>0</v>
      </c>
      <c r="I307" s="61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1"/>
      <c r="BD307" s="87" t="s">
        <v>90</v>
      </c>
      <c r="BE307" s="86">
        <v>1</v>
      </c>
      <c r="BF307" s="86">
        <v>2</v>
      </c>
      <c r="BG307" s="86">
        <v>3</v>
      </c>
      <c r="BH307" s="86">
        <v>4</v>
      </c>
      <c r="BK307" s="87" t="s">
        <v>90</v>
      </c>
      <c r="BL307" s="86">
        <v>1</v>
      </c>
      <c r="BM307" s="86">
        <v>2</v>
      </c>
      <c r="BN307" s="86">
        <v>3</v>
      </c>
      <c r="BO307" s="86">
        <v>4</v>
      </c>
    </row>
    <row r="308" spans="1:80" ht="15" x14ac:dyDescent="0.25">
      <c r="A308" s="85" t="s">
        <v>91</v>
      </c>
      <c r="B308" s="84">
        <v>0</v>
      </c>
      <c r="C308" s="84">
        <v>0</v>
      </c>
      <c r="D308" s="84">
        <v>0</v>
      </c>
      <c r="E308" s="84">
        <v>0</v>
      </c>
      <c r="F308" s="84">
        <v>0</v>
      </c>
      <c r="G308" s="83">
        <v>0</v>
      </c>
      <c r="H308" s="83">
        <v>0</v>
      </c>
      <c r="I308" s="61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1"/>
      <c r="BQ308" s="87" t="s">
        <v>90</v>
      </c>
      <c r="BR308" s="86">
        <v>1</v>
      </c>
      <c r="BS308" s="86">
        <v>2</v>
      </c>
      <c r="BT308" s="86">
        <v>3</v>
      </c>
      <c r="BU308" s="86">
        <v>4</v>
      </c>
      <c r="BX308" s="87" t="s">
        <v>90</v>
      </c>
      <c r="BY308" s="86">
        <v>1</v>
      </c>
      <c r="BZ308" s="86">
        <v>2</v>
      </c>
      <c r="CA308" s="86">
        <v>3</v>
      </c>
      <c r="CB308" s="86">
        <v>4</v>
      </c>
    </row>
    <row r="309" spans="1:80" ht="15" x14ac:dyDescent="0.25">
      <c r="A309" s="85" t="s">
        <v>89</v>
      </c>
      <c r="B309" s="84">
        <v>0</v>
      </c>
      <c r="C309" s="84">
        <v>0</v>
      </c>
      <c r="D309" s="84">
        <v>0</v>
      </c>
      <c r="E309" s="84">
        <v>0</v>
      </c>
      <c r="F309" s="84">
        <v>0</v>
      </c>
      <c r="G309" s="83">
        <v>0</v>
      </c>
      <c r="H309" s="83">
        <v>0</v>
      </c>
      <c r="I309" s="61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1"/>
      <c r="BD309" t="s">
        <v>88</v>
      </c>
      <c r="BK309" t="s">
        <v>87</v>
      </c>
      <c r="BQ309" s="82" t="s">
        <v>86</v>
      </c>
      <c r="BR309" s="81" t="s">
        <v>85</v>
      </c>
      <c r="BS309" s="81"/>
      <c r="BT309" s="81"/>
      <c r="BU309" s="81"/>
      <c r="BV309" s="80" t="s">
        <v>84</v>
      </c>
    </row>
    <row r="310" spans="1:80" ht="15" x14ac:dyDescent="0.25">
      <c r="A310" s="79" t="s">
        <v>83</v>
      </c>
      <c r="B310" s="77">
        <v>0</v>
      </c>
      <c r="C310" s="77">
        <v>0</v>
      </c>
      <c r="D310" s="77">
        <v>0</v>
      </c>
      <c r="E310" s="77">
        <v>0</v>
      </c>
      <c r="F310" s="77">
        <v>0</v>
      </c>
      <c r="G310" s="76">
        <v>0</v>
      </c>
      <c r="H310" s="76">
        <v>0</v>
      </c>
      <c r="I310" s="61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1"/>
      <c r="BC310" t="s">
        <v>82</v>
      </c>
      <c r="BD310" s="72">
        <v>3848.5</v>
      </c>
      <c r="BE310" s="75">
        <v>0.25139664804469275</v>
      </c>
      <c r="BF310" s="75">
        <v>0.25139664804469275</v>
      </c>
      <c r="BG310" s="75">
        <v>0.25139664804469275</v>
      </c>
      <c r="BH310" s="75">
        <v>0.24581005586592178</v>
      </c>
      <c r="BI310" s="74">
        <f>SUM(BE310:BH310)</f>
        <v>1</v>
      </c>
      <c r="BK310" s="72">
        <v>8600</v>
      </c>
      <c r="BL310" s="73">
        <f>+BK310*BE310</f>
        <v>2162.0111731843576</v>
      </c>
      <c r="BM310" s="73">
        <f>+BK310*BF310</f>
        <v>2162.0111731843576</v>
      </c>
      <c r="BN310" s="73">
        <f>+BK310*BG310</f>
        <v>2162.0111731843576</v>
      </c>
      <c r="BO310" s="73">
        <f>+BK310*BH310</f>
        <v>2113.9664804469271</v>
      </c>
      <c r="BP310" s="72"/>
      <c r="BQ310" s="71">
        <v>-115455</v>
      </c>
      <c r="BR310" s="70">
        <f t="shared" ref="BR310:BU314" si="12">(IF((BR301&gt;0),(BR301),(0)))*BL310</f>
        <v>2.1620111731843576E-3</v>
      </c>
      <c r="BS310" s="70">
        <f t="shared" si="12"/>
        <v>0</v>
      </c>
      <c r="BT310" s="70">
        <f t="shared" si="12"/>
        <v>0</v>
      </c>
      <c r="BU310" s="70">
        <f t="shared" si="12"/>
        <v>0</v>
      </c>
      <c r="BV310" s="69">
        <f>SUM(BR310:BU310)</f>
        <v>2.1620111731843576E-3</v>
      </c>
      <c r="BX310" s="68">
        <f>SUM(BY310:CB310)</f>
        <v>-115455</v>
      </c>
      <c r="BY310" s="67">
        <f>+(BR310/$BV$310)*$BQ$310</f>
        <v>-115455</v>
      </c>
      <c r="BZ310" s="67">
        <f>+(BS310/$BV$310)*$BQ$310</f>
        <v>0</v>
      </c>
      <c r="CA310" s="67">
        <f>+(BT310/$BV$310)*$BQ$310</f>
        <v>0</v>
      </c>
      <c r="CB310" s="67">
        <f>+(BU310/$BV$310)*$BQ$310</f>
        <v>0</v>
      </c>
    </row>
    <row r="311" spans="1:80" ht="15" x14ac:dyDescent="0.25">
      <c r="A311" s="79" t="s">
        <v>81</v>
      </c>
      <c r="B311" s="77">
        <v>0</v>
      </c>
      <c r="C311" s="77">
        <v>0</v>
      </c>
      <c r="D311" s="77">
        <v>0</v>
      </c>
      <c r="E311" s="77">
        <v>0</v>
      </c>
      <c r="F311" s="77">
        <v>0</v>
      </c>
      <c r="G311" s="76">
        <v>0</v>
      </c>
      <c r="H311" s="76">
        <v>0</v>
      </c>
      <c r="I311" s="61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1"/>
      <c r="BC311" t="s">
        <v>80</v>
      </c>
      <c r="BD311" s="72">
        <v>3848.5</v>
      </c>
      <c r="BE311" s="75">
        <v>0.25139664804469275</v>
      </c>
      <c r="BF311" s="75">
        <v>0.25139664804469275</v>
      </c>
      <c r="BG311" s="75">
        <v>0.25139664804469275</v>
      </c>
      <c r="BH311" s="75">
        <v>0.24581005586592178</v>
      </c>
      <c r="BI311" s="74">
        <f>SUM(BE311:BH311)</f>
        <v>1</v>
      </c>
      <c r="BK311" s="72">
        <v>8600</v>
      </c>
      <c r="BL311" s="73">
        <f>+BK311*BE311</f>
        <v>2162.0111731843576</v>
      </c>
      <c r="BM311" s="73">
        <f>+BK311*BF311</f>
        <v>2162.0111731843576</v>
      </c>
      <c r="BN311" s="73">
        <f>+BK311*BG311</f>
        <v>2162.0111731843576</v>
      </c>
      <c r="BO311" s="73">
        <f>+BK311*BH311</f>
        <v>2113.9664804469271</v>
      </c>
      <c r="BP311" s="72"/>
      <c r="BQ311" s="71">
        <v>-115455</v>
      </c>
      <c r="BR311" s="70">
        <f t="shared" si="12"/>
        <v>0</v>
      </c>
      <c r="BS311" s="70">
        <f t="shared" si="12"/>
        <v>2.1620111731843576E-3</v>
      </c>
      <c r="BT311" s="70">
        <f t="shared" si="12"/>
        <v>0</v>
      </c>
      <c r="BU311" s="70">
        <f t="shared" si="12"/>
        <v>0</v>
      </c>
      <c r="BV311" s="69">
        <f>SUM(BR311:BU311)</f>
        <v>2.1620111731843576E-3</v>
      </c>
      <c r="BX311" s="68">
        <f>SUM(BY311:CB311)</f>
        <v>-115455</v>
      </c>
      <c r="BY311" s="67">
        <f>+(BR311/$BV$311)*$BQ$311</f>
        <v>0</v>
      </c>
      <c r="BZ311" s="67">
        <f>+(BS311/$BV$311)*$BQ$311</f>
        <v>-115455</v>
      </c>
      <c r="CA311" s="67">
        <f>+(BT311/$BV$311)*$BQ$311</f>
        <v>0</v>
      </c>
      <c r="CB311" s="67">
        <f>+(BU311/$BV$311)*$BQ$311</f>
        <v>0</v>
      </c>
    </row>
    <row r="312" spans="1:80" ht="15" x14ac:dyDescent="0.25">
      <c r="A312" s="79" t="s">
        <v>79</v>
      </c>
      <c r="B312" s="77">
        <v>0</v>
      </c>
      <c r="C312" s="77">
        <v>0</v>
      </c>
      <c r="D312" s="77">
        <v>0</v>
      </c>
      <c r="E312" s="77">
        <v>0</v>
      </c>
      <c r="F312" s="77">
        <v>0</v>
      </c>
      <c r="G312" s="76">
        <v>0</v>
      </c>
      <c r="H312" s="76">
        <v>0</v>
      </c>
      <c r="I312" s="61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1"/>
      <c r="BC312" t="s">
        <v>78</v>
      </c>
      <c r="BD312" s="72">
        <v>3848.5</v>
      </c>
      <c r="BE312" s="75">
        <v>0.25139664804469275</v>
      </c>
      <c r="BF312" s="75">
        <v>0.25139664804469275</v>
      </c>
      <c r="BG312" s="75">
        <v>0.25139664804469275</v>
      </c>
      <c r="BH312" s="75">
        <v>0.24581005586592178</v>
      </c>
      <c r="BI312" s="74">
        <f>SUM(BE312:BH312)</f>
        <v>1</v>
      </c>
      <c r="BK312" s="72">
        <v>8600</v>
      </c>
      <c r="BL312" s="73">
        <f>+BK312*BE312</f>
        <v>2162.0111731843576</v>
      </c>
      <c r="BM312" s="73">
        <f>+BK312*BF312</f>
        <v>2162.0111731843576</v>
      </c>
      <c r="BN312" s="73">
        <f>+BK312*BG312</f>
        <v>2162.0111731843576</v>
      </c>
      <c r="BO312" s="73">
        <f>+BK312*BH312</f>
        <v>2113.9664804469271</v>
      </c>
      <c r="BP312" s="72"/>
      <c r="BQ312" s="71">
        <v>-115455</v>
      </c>
      <c r="BR312" s="70">
        <f t="shared" si="12"/>
        <v>0</v>
      </c>
      <c r="BS312" s="70">
        <f t="shared" si="12"/>
        <v>0</v>
      </c>
      <c r="BT312" s="70">
        <f t="shared" si="12"/>
        <v>0</v>
      </c>
      <c r="BU312" s="70">
        <f t="shared" si="12"/>
        <v>2.1139664804469271E-3</v>
      </c>
      <c r="BV312" s="69">
        <f>SUM(BR312:BU312)</f>
        <v>2.1139664804469271E-3</v>
      </c>
      <c r="BX312" s="68">
        <f>SUM(BY312:CB312)</f>
        <v>-115455</v>
      </c>
      <c r="BY312" s="67">
        <f>+(BR312/$BV$312)*$BQ$312</f>
        <v>0</v>
      </c>
      <c r="BZ312" s="67">
        <f>+(BS312/$BV$312)*$BQ$312</f>
        <v>0</v>
      </c>
      <c r="CA312" s="67">
        <f>+(BT312/$BV$312)*$BQ$312</f>
        <v>0</v>
      </c>
      <c r="CB312" s="67">
        <f>+(BU312/$BV$312)*$BQ$312</f>
        <v>-115455</v>
      </c>
    </row>
    <row r="313" spans="1:80" ht="15" x14ac:dyDescent="0.25">
      <c r="A313" s="79" t="s">
        <v>77</v>
      </c>
      <c r="B313" s="77">
        <v>0</v>
      </c>
      <c r="C313" s="77">
        <v>0</v>
      </c>
      <c r="D313" s="77">
        <v>0</v>
      </c>
      <c r="E313" s="77">
        <v>0</v>
      </c>
      <c r="F313" s="77">
        <v>0</v>
      </c>
      <c r="G313" s="76">
        <v>0</v>
      </c>
      <c r="H313" s="76">
        <v>0</v>
      </c>
      <c r="I313" s="61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1"/>
      <c r="BC313" t="s">
        <v>76</v>
      </c>
      <c r="BD313" s="72">
        <v>3848.5</v>
      </c>
      <c r="BE313" s="75">
        <v>0.25139664804469275</v>
      </c>
      <c r="BF313" s="75">
        <v>0.25139664804469275</v>
      </c>
      <c r="BG313" s="75">
        <v>0.25139664804469275</v>
      </c>
      <c r="BH313" s="75">
        <v>0.24581005586592178</v>
      </c>
      <c r="BI313" s="74">
        <f>SUM(BE313:BH313)</f>
        <v>1</v>
      </c>
      <c r="BK313" s="72">
        <v>8600</v>
      </c>
      <c r="BL313" s="73">
        <f>+BK313*BE313</f>
        <v>2162.0111731843576</v>
      </c>
      <c r="BM313" s="73">
        <f>+BK313*BF313</f>
        <v>2162.0111731843576</v>
      </c>
      <c r="BN313" s="73">
        <f>+BK313*BG313</f>
        <v>2162.0111731843576</v>
      </c>
      <c r="BO313" s="73">
        <f>+BK313*BH313</f>
        <v>2113.9664804469271</v>
      </c>
      <c r="BP313" s="72"/>
      <c r="BQ313" s="71">
        <v>-123152</v>
      </c>
      <c r="BR313" s="70">
        <f t="shared" si="12"/>
        <v>0</v>
      </c>
      <c r="BS313" s="70">
        <f t="shared" si="12"/>
        <v>0</v>
      </c>
      <c r="BT313" s="70">
        <f t="shared" si="12"/>
        <v>0</v>
      </c>
      <c r="BU313" s="70">
        <f t="shared" si="12"/>
        <v>2.1139664804469271E-3</v>
      </c>
      <c r="BV313" s="69">
        <f>SUM(BR313:BU313)</f>
        <v>2.1139664804469271E-3</v>
      </c>
      <c r="BX313" s="68">
        <f>SUM(BY313:CB313)</f>
        <v>-123152</v>
      </c>
      <c r="BY313" s="67">
        <f>+(BR313/$BV$313)*$BQ$313</f>
        <v>0</v>
      </c>
      <c r="BZ313" s="67">
        <f>+(BS313/$BV$313)*$BQ$313</f>
        <v>0</v>
      </c>
      <c r="CA313" s="67">
        <f>+(BT313/$BV$313)*$BQ$313</f>
        <v>0</v>
      </c>
      <c r="CB313" s="67">
        <f>+(BU313/$BV$313)*$BQ$313</f>
        <v>-123152</v>
      </c>
    </row>
    <row r="314" spans="1:80" ht="15" x14ac:dyDescent="0.25">
      <c r="A314" s="78" t="s">
        <v>75</v>
      </c>
      <c r="B314" s="77">
        <v>0</v>
      </c>
      <c r="C314" s="77">
        <v>0</v>
      </c>
      <c r="D314" s="77">
        <v>0</v>
      </c>
      <c r="E314" s="77">
        <v>0</v>
      </c>
      <c r="F314" s="77">
        <v>0</v>
      </c>
      <c r="G314" s="76">
        <v>0</v>
      </c>
      <c r="H314" s="76">
        <v>0</v>
      </c>
      <c r="I314" s="61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1"/>
      <c r="BC314" t="s">
        <v>74</v>
      </c>
      <c r="BD314" s="72">
        <v>3848.5</v>
      </c>
      <c r="BE314" s="75">
        <v>0.25139664804469275</v>
      </c>
      <c r="BF314" s="75">
        <v>0.25139664804469275</v>
      </c>
      <c r="BG314" s="75">
        <v>0.25139664804469275</v>
      </c>
      <c r="BH314" s="75">
        <v>0.24581005586592178</v>
      </c>
      <c r="BI314" s="74">
        <f>SUM(BE314:BH314)</f>
        <v>1</v>
      </c>
      <c r="BK314" s="72">
        <v>8600</v>
      </c>
      <c r="BL314" s="73">
        <f>+BK314*BE314</f>
        <v>2162.0111731843576</v>
      </c>
      <c r="BM314" s="73">
        <f>+BK314*BF314</f>
        <v>2162.0111731843576</v>
      </c>
      <c r="BN314" s="73">
        <f>+BK314*BG314</f>
        <v>2162.0111731843576</v>
      </c>
      <c r="BO314" s="73">
        <f>+BK314*BH314</f>
        <v>2113.9664804469271</v>
      </c>
      <c r="BP314" s="72"/>
      <c r="BQ314" s="71">
        <v>-123152</v>
      </c>
      <c r="BR314" s="70">
        <f t="shared" si="12"/>
        <v>0</v>
      </c>
      <c r="BS314" s="70">
        <f t="shared" si="12"/>
        <v>0</v>
      </c>
      <c r="BT314" s="70">
        <f t="shared" si="12"/>
        <v>0</v>
      </c>
      <c r="BU314" s="70">
        <f t="shared" si="12"/>
        <v>2.1139664804469271E-3</v>
      </c>
      <c r="BV314" s="69">
        <f>SUM(BR314:BU314)</f>
        <v>2.1139664804469271E-3</v>
      </c>
      <c r="BX314" s="68">
        <f>SUM(BY314:CB314)</f>
        <v>-123152</v>
      </c>
      <c r="BY314" s="67">
        <f>+(BR314/$BV$314)*$BQ$314</f>
        <v>0</v>
      </c>
      <c r="BZ314" s="67">
        <f>+(BS314/$BV$314)*$BQ$314</f>
        <v>0</v>
      </c>
      <c r="CA314" s="67">
        <f>+(BT314/$BV$314)*$BQ$314</f>
        <v>0</v>
      </c>
      <c r="CB314" s="67">
        <f>+(BU314/$BV$314)*$BQ$314</f>
        <v>-123152</v>
      </c>
    </row>
    <row r="315" spans="1:80" ht="15" x14ac:dyDescent="0.25">
      <c r="A315" s="66" t="s">
        <v>73</v>
      </c>
      <c r="B315" s="65">
        <v>0</v>
      </c>
      <c r="C315" s="65">
        <v>0</v>
      </c>
      <c r="D315" s="65">
        <v>0</v>
      </c>
      <c r="E315" s="65">
        <v>0</v>
      </c>
      <c r="F315" s="65">
        <v>0</v>
      </c>
      <c r="G315" s="64">
        <v>0</v>
      </c>
      <c r="H315" s="64">
        <v>0</v>
      </c>
      <c r="I315" s="61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1"/>
      <c r="BD315">
        <v>422</v>
      </c>
      <c r="BE315">
        <v>27</v>
      </c>
      <c r="BK315">
        <v>770</v>
      </c>
      <c r="BL315" t="s">
        <v>72</v>
      </c>
      <c r="BQ315">
        <v>483</v>
      </c>
      <c r="BR315" t="s">
        <v>72</v>
      </c>
      <c r="BX315" t="s">
        <v>72</v>
      </c>
    </row>
    <row r="316" spans="1:80" ht="15" x14ac:dyDescent="0.25">
      <c r="A316" s="66" t="s">
        <v>71</v>
      </c>
      <c r="B316" s="65">
        <v>0</v>
      </c>
      <c r="C316" s="65">
        <v>0</v>
      </c>
      <c r="D316" s="65">
        <v>0</v>
      </c>
      <c r="E316" s="65">
        <v>0</v>
      </c>
      <c r="F316" s="65">
        <v>0</v>
      </c>
      <c r="G316" s="64"/>
      <c r="H316" s="64">
        <v>0</v>
      </c>
      <c r="I316" s="61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1"/>
      <c r="BD316">
        <v>423</v>
      </c>
      <c r="BE316">
        <v>40</v>
      </c>
      <c r="BK316">
        <v>771</v>
      </c>
      <c r="BQ316">
        <v>501</v>
      </c>
    </row>
    <row r="317" spans="1:80" ht="15" x14ac:dyDescent="0.25">
      <c r="A317" s="63"/>
      <c r="B317" s="61"/>
      <c r="C317" s="61"/>
      <c r="D317" s="61"/>
      <c r="E317" s="61"/>
      <c r="F317" s="61"/>
      <c r="G317" s="61"/>
      <c r="H317" s="61"/>
      <c r="I317" s="61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1"/>
      <c r="BD317">
        <v>424</v>
      </c>
      <c r="BE317">
        <v>53</v>
      </c>
      <c r="BK317">
        <v>772</v>
      </c>
      <c r="BQ317">
        <v>518</v>
      </c>
    </row>
    <row r="318" spans="1:80" ht="37.5" customHeight="1" x14ac:dyDescent="0.25">
      <c r="A318" s="62" t="s">
        <v>29</v>
      </c>
      <c r="B318" s="61">
        <v>0</v>
      </c>
      <c r="C318" s="61"/>
      <c r="D318" s="61"/>
      <c r="E318" s="61"/>
      <c r="F318" s="61"/>
      <c r="G318" s="61"/>
      <c r="H318" s="61"/>
      <c r="I318" s="61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1"/>
      <c r="BD318">
        <v>425</v>
      </c>
      <c r="BE318">
        <v>66</v>
      </c>
      <c r="BK318">
        <v>773</v>
      </c>
      <c r="BQ318">
        <v>535</v>
      </c>
    </row>
    <row r="319" spans="1:80" ht="15" x14ac:dyDescent="0.25">
      <c r="A319" s="4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1"/>
      <c r="BD319">
        <v>426</v>
      </c>
      <c r="BE319">
        <v>79</v>
      </c>
      <c r="BK319">
        <v>774</v>
      </c>
      <c r="BQ319">
        <v>552</v>
      </c>
    </row>
    <row r="320" spans="1:80" ht="15" x14ac:dyDescent="0.25">
      <c r="A320" s="4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1"/>
    </row>
    <row r="321" spans="1:54" ht="15" x14ac:dyDescent="0.25">
      <c r="A321" s="4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1"/>
    </row>
    <row r="322" spans="1:54" ht="15" x14ac:dyDescent="0.25">
      <c r="A322" s="4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1"/>
    </row>
    <row r="323" spans="1:54" ht="15" x14ac:dyDescent="0.25">
      <c r="A323" s="4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1"/>
    </row>
    <row r="324" spans="1:54" ht="15" x14ac:dyDescent="0.25">
      <c r="A324" s="4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1"/>
    </row>
    <row r="325" spans="1:54" ht="15" x14ac:dyDescent="0.25">
      <c r="A325" s="4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1"/>
    </row>
    <row r="326" spans="1:54" ht="15" x14ac:dyDescent="0.25">
      <c r="A326" s="4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1"/>
    </row>
    <row r="327" spans="1:54" ht="15" x14ac:dyDescent="0.25">
      <c r="A327" s="4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1"/>
    </row>
    <row r="328" spans="1:54" ht="15" x14ac:dyDescent="0.25">
      <c r="A328" s="4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1"/>
    </row>
    <row r="329" spans="1:54" ht="15" x14ac:dyDescent="0.25">
      <c r="A329" s="4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1"/>
    </row>
    <row r="330" spans="1:54" ht="15" x14ac:dyDescent="0.25">
      <c r="A330" s="4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1"/>
    </row>
    <row r="331" spans="1:54" ht="15" x14ac:dyDescent="0.25">
      <c r="A331" s="4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1"/>
    </row>
    <row r="332" spans="1:54" ht="15" x14ac:dyDescent="0.25">
      <c r="A332" s="4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1"/>
    </row>
    <row r="333" spans="1:54" ht="15" x14ac:dyDescent="0.25">
      <c r="A333" s="4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1"/>
    </row>
    <row r="334" spans="1:54" ht="15" x14ac:dyDescent="0.25">
      <c r="A334" s="4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1"/>
    </row>
    <row r="335" spans="1:54" ht="15" x14ac:dyDescent="0.25">
      <c r="A335" s="4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1"/>
    </row>
    <row r="336" spans="1:54" ht="15" x14ac:dyDescent="0.25">
      <c r="A336" s="4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1"/>
    </row>
    <row r="337" spans="1:54" ht="50.25" customHeight="1" x14ac:dyDescent="0.25">
      <c r="A337" s="60" t="s">
        <v>70</v>
      </c>
      <c r="B337" s="58"/>
      <c r="C337" s="58"/>
      <c r="D337" s="58"/>
      <c r="E337" s="58"/>
      <c r="F337" s="58"/>
      <c r="G337" s="58"/>
      <c r="H337" s="58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1"/>
    </row>
    <row r="338" spans="1:54" ht="15" x14ac:dyDescent="0.25">
      <c r="A338" s="59"/>
      <c r="B338" s="58"/>
      <c r="C338" s="58"/>
      <c r="D338" s="58"/>
      <c r="E338" s="58"/>
      <c r="F338" s="58"/>
      <c r="G338" s="58"/>
      <c r="H338" s="58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1"/>
    </row>
    <row r="339" spans="1:54" ht="15" x14ac:dyDescent="0.25">
      <c r="A339" s="57" t="s">
        <v>69</v>
      </c>
      <c r="B339" s="56"/>
      <c r="C339" s="56"/>
      <c r="D339" s="56"/>
      <c r="E339" s="56"/>
      <c r="F339" s="56"/>
      <c r="G339" s="56"/>
      <c r="H339" s="56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1"/>
    </row>
    <row r="340" spans="1:54" ht="15" x14ac:dyDescent="0.25">
      <c r="A340" s="54" t="s">
        <v>36</v>
      </c>
      <c r="B340" s="33" t="s">
        <v>63</v>
      </c>
      <c r="C340" s="52"/>
      <c r="D340" s="52"/>
      <c r="E340" s="52"/>
      <c r="F340" s="52"/>
      <c r="G340" s="52"/>
      <c r="H340" s="51"/>
      <c r="I340" s="17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1"/>
    </row>
    <row r="341" spans="1:54" ht="15" x14ac:dyDescent="0.25">
      <c r="A341" s="54" t="s">
        <v>35</v>
      </c>
      <c r="B341" s="33" t="s">
        <v>68</v>
      </c>
      <c r="C341" s="52"/>
      <c r="D341" s="52"/>
      <c r="E341" s="52"/>
      <c r="F341" s="52"/>
      <c r="G341" s="52"/>
      <c r="H341" s="51"/>
      <c r="I341" s="17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1"/>
    </row>
    <row r="342" spans="1:54" ht="15" x14ac:dyDescent="0.25">
      <c r="A342" s="54" t="s">
        <v>34</v>
      </c>
      <c r="B342" s="55">
        <v>5.3</v>
      </c>
      <c r="C342" s="52" t="s">
        <v>33</v>
      </c>
      <c r="D342" s="55">
        <v>5.5</v>
      </c>
      <c r="E342" s="52"/>
      <c r="F342" s="52"/>
      <c r="G342" s="52"/>
      <c r="H342" s="51"/>
      <c r="I342" s="17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1"/>
    </row>
    <row r="343" spans="1:54" ht="15" x14ac:dyDescent="0.25">
      <c r="A343" s="54" t="s">
        <v>32</v>
      </c>
      <c r="B343" s="33" t="s">
        <v>61</v>
      </c>
      <c r="C343" s="53"/>
      <c r="D343" s="53"/>
      <c r="E343" s="52"/>
      <c r="F343" s="52"/>
      <c r="G343" s="52"/>
      <c r="H343" s="51"/>
      <c r="I343" s="17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1"/>
    </row>
    <row r="344" spans="1:54" ht="15" x14ac:dyDescent="0.25">
      <c r="A344" s="50" t="s">
        <v>31</v>
      </c>
      <c r="B344" s="29" t="s">
        <v>67</v>
      </c>
      <c r="C344" s="49"/>
      <c r="D344" s="49"/>
      <c r="E344" s="28"/>
      <c r="F344" s="28"/>
      <c r="G344" s="28"/>
      <c r="H344" s="27"/>
      <c r="I344" s="17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1"/>
    </row>
    <row r="345" spans="1:54" ht="15" x14ac:dyDescent="0.25">
      <c r="A345" s="47"/>
      <c r="B345" s="25" t="s">
        <v>58</v>
      </c>
      <c r="C345" s="48"/>
      <c r="D345" s="48"/>
      <c r="E345" s="23"/>
      <c r="F345" s="23"/>
      <c r="G345" s="23"/>
      <c r="H345" s="22"/>
      <c r="I345" s="17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1"/>
    </row>
    <row r="346" spans="1:54" ht="15" x14ac:dyDescent="0.25">
      <c r="A346" s="47"/>
      <c r="B346" s="25" t="s">
        <v>57</v>
      </c>
      <c r="C346" s="48"/>
      <c r="D346" s="48"/>
      <c r="E346" s="23"/>
      <c r="F346" s="23"/>
      <c r="G346" s="23"/>
      <c r="H346" s="22"/>
      <c r="I346" s="17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1"/>
    </row>
    <row r="347" spans="1:54" ht="15" x14ac:dyDescent="0.25">
      <c r="A347" s="47"/>
      <c r="B347" s="25" t="s">
        <v>66</v>
      </c>
      <c r="C347" s="48"/>
      <c r="D347" s="48"/>
      <c r="E347" s="23"/>
      <c r="F347" s="23"/>
      <c r="G347" s="23"/>
      <c r="H347" s="22"/>
      <c r="I347" s="17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1"/>
    </row>
    <row r="348" spans="1:54" ht="15" x14ac:dyDescent="0.25">
      <c r="A348" s="47"/>
      <c r="B348" s="25" t="s">
        <v>55</v>
      </c>
      <c r="C348" s="48"/>
      <c r="D348" s="48"/>
      <c r="E348" s="23"/>
      <c r="F348" s="23"/>
      <c r="G348" s="23"/>
      <c r="H348" s="22"/>
      <c r="I348" s="17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1"/>
    </row>
    <row r="349" spans="1:54" ht="15" x14ac:dyDescent="0.25">
      <c r="A349" s="47"/>
      <c r="B349" s="25" t="s">
        <v>54</v>
      </c>
      <c r="C349" s="46"/>
      <c r="D349" s="46"/>
      <c r="E349" s="24"/>
      <c r="F349" s="24"/>
      <c r="G349" s="24"/>
      <c r="H349" s="22"/>
      <c r="I349" s="17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1"/>
    </row>
    <row r="350" spans="1:54" ht="15" x14ac:dyDescent="0.25">
      <c r="A350" s="47"/>
      <c r="B350" s="25" t="s">
        <v>53</v>
      </c>
      <c r="C350" s="46"/>
      <c r="D350" s="46"/>
      <c r="E350" s="23"/>
      <c r="F350" s="23"/>
      <c r="G350" s="23"/>
      <c r="H350" s="22"/>
      <c r="I350" s="17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1"/>
    </row>
    <row r="351" spans="1:54" ht="15" x14ac:dyDescent="0.25">
      <c r="A351" s="45"/>
      <c r="B351" s="20" t="s">
        <v>53</v>
      </c>
      <c r="C351" s="44"/>
      <c r="D351" s="44"/>
      <c r="E351" s="19"/>
      <c r="F351" s="19"/>
      <c r="G351" s="19"/>
      <c r="H351" s="18"/>
      <c r="I351" s="17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1"/>
    </row>
    <row r="352" spans="1:54" ht="58.5" customHeight="1" thickBot="1" x14ac:dyDescent="0.3">
      <c r="A352" s="4"/>
      <c r="B352" s="16" t="s">
        <v>65</v>
      </c>
      <c r="C352" s="43">
        <v>1</v>
      </c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1"/>
    </row>
    <row r="353" spans="1:54" ht="15" x14ac:dyDescent="0.25">
      <c r="A353" s="4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1"/>
    </row>
    <row r="354" spans="1:54" ht="15" x14ac:dyDescent="0.25">
      <c r="A354" s="40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1"/>
    </row>
    <row r="355" spans="1:54" ht="15" x14ac:dyDescent="0.25">
      <c r="A355" s="39" t="s">
        <v>64</v>
      </c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1"/>
    </row>
    <row r="356" spans="1:54" ht="15" x14ac:dyDescent="0.25">
      <c r="A356" s="34" t="s">
        <v>36</v>
      </c>
      <c r="B356" s="33" t="s">
        <v>63</v>
      </c>
      <c r="C356" s="36"/>
      <c r="D356" s="36"/>
      <c r="E356" s="36"/>
      <c r="F356" s="36"/>
      <c r="G356" s="36"/>
      <c r="H356" s="35"/>
      <c r="I356" s="17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1"/>
    </row>
    <row r="357" spans="1:54" ht="15" x14ac:dyDescent="0.25">
      <c r="A357" s="34" t="s">
        <v>35</v>
      </c>
      <c r="B357" s="33" t="s">
        <v>62</v>
      </c>
      <c r="C357" s="36"/>
      <c r="D357" s="36"/>
      <c r="E357" s="36"/>
      <c r="F357" s="36"/>
      <c r="G357" s="36"/>
      <c r="H357" s="35"/>
      <c r="I357" s="17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1"/>
    </row>
    <row r="358" spans="1:54" ht="15" x14ac:dyDescent="0.25">
      <c r="A358" s="34" t="s">
        <v>34</v>
      </c>
      <c r="B358" s="42">
        <v>5.5</v>
      </c>
      <c r="C358" s="36" t="s">
        <v>33</v>
      </c>
      <c r="D358" s="37">
        <v>5.8</v>
      </c>
      <c r="E358" s="36"/>
      <c r="F358" s="36"/>
      <c r="G358" s="36"/>
      <c r="H358" s="35"/>
      <c r="I358" s="17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1"/>
    </row>
    <row r="359" spans="1:54" ht="15" x14ac:dyDescent="0.25">
      <c r="A359" s="34" t="s">
        <v>32</v>
      </c>
      <c r="B359" s="33" t="s">
        <v>61</v>
      </c>
      <c r="C359" s="32"/>
      <c r="D359" s="32"/>
      <c r="E359" s="32"/>
      <c r="F359" s="32"/>
      <c r="G359" s="32"/>
      <c r="H359" s="31"/>
      <c r="I359" s="17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1"/>
    </row>
    <row r="360" spans="1:54" ht="15" x14ac:dyDescent="0.25">
      <c r="A360" s="30" t="s">
        <v>31</v>
      </c>
      <c r="B360" s="29" t="s">
        <v>60</v>
      </c>
      <c r="C360" s="28"/>
      <c r="D360" s="28"/>
      <c r="E360" s="28"/>
      <c r="F360" s="28"/>
      <c r="G360" s="28"/>
      <c r="H360" s="27"/>
      <c r="I360" s="17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1"/>
    </row>
    <row r="361" spans="1:54" ht="15" x14ac:dyDescent="0.25">
      <c r="A361" s="26"/>
      <c r="B361" s="25" t="s">
        <v>59</v>
      </c>
      <c r="C361" s="23"/>
      <c r="D361" s="23"/>
      <c r="E361" s="23"/>
      <c r="F361" s="23"/>
      <c r="G361" s="23"/>
      <c r="H361" s="22"/>
      <c r="I361" s="17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1"/>
    </row>
    <row r="362" spans="1:54" ht="15" x14ac:dyDescent="0.25">
      <c r="A362" s="26"/>
      <c r="B362" s="25" t="s">
        <v>58</v>
      </c>
      <c r="C362" s="23"/>
      <c r="D362" s="23"/>
      <c r="E362" s="23"/>
      <c r="F362" s="23"/>
      <c r="G362" s="23"/>
      <c r="H362" s="22"/>
      <c r="I362" s="17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1"/>
    </row>
    <row r="363" spans="1:54" ht="15" x14ac:dyDescent="0.25">
      <c r="A363" s="26"/>
      <c r="B363" s="25" t="s">
        <v>57</v>
      </c>
      <c r="C363" s="23"/>
      <c r="D363" s="23"/>
      <c r="E363" s="23"/>
      <c r="F363" s="23"/>
      <c r="G363" s="23"/>
      <c r="H363" s="22"/>
      <c r="I363" s="17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1"/>
    </row>
    <row r="364" spans="1:54" ht="15" x14ac:dyDescent="0.25">
      <c r="A364" s="26"/>
      <c r="B364" s="25" t="s">
        <v>56</v>
      </c>
      <c r="C364" s="23"/>
      <c r="D364" s="23"/>
      <c r="E364" s="23"/>
      <c r="F364" s="23"/>
      <c r="G364" s="23"/>
      <c r="H364" s="22"/>
      <c r="I364" s="17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1"/>
    </row>
    <row r="365" spans="1:54" ht="15" x14ac:dyDescent="0.25">
      <c r="A365" s="26"/>
      <c r="B365" s="25" t="s">
        <v>55</v>
      </c>
      <c r="C365" s="24"/>
      <c r="D365" s="24"/>
      <c r="E365" s="24"/>
      <c r="F365" s="24"/>
      <c r="G365" s="24"/>
      <c r="H365" s="22"/>
      <c r="I365" s="17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1"/>
    </row>
    <row r="366" spans="1:54" ht="15" x14ac:dyDescent="0.25">
      <c r="A366" s="26"/>
      <c r="B366" s="25" t="s">
        <v>54</v>
      </c>
      <c r="C366" s="24"/>
      <c r="D366" s="24"/>
      <c r="E366" s="23"/>
      <c r="F366" s="23"/>
      <c r="G366" s="23"/>
      <c r="H366" s="22"/>
      <c r="I366" s="17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1"/>
    </row>
    <row r="367" spans="1:54" ht="15.75" thickBot="1" x14ac:dyDescent="0.3">
      <c r="A367" s="21"/>
      <c r="B367" s="20" t="s">
        <v>53</v>
      </c>
      <c r="C367" s="19"/>
      <c r="D367" s="19"/>
      <c r="E367" s="19"/>
      <c r="F367" s="19"/>
      <c r="G367" s="19"/>
      <c r="H367" s="18"/>
      <c r="I367" s="17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1"/>
    </row>
    <row r="368" spans="1:54" ht="59.25" customHeight="1" thickBot="1" x14ac:dyDescent="0.3">
      <c r="A368" s="4"/>
      <c r="B368" s="16" t="s">
        <v>52</v>
      </c>
      <c r="C368" s="15">
        <v>1</v>
      </c>
      <c r="D368" s="3"/>
      <c r="E368" s="3"/>
      <c r="F368" s="3"/>
      <c r="G368" s="3"/>
      <c r="H368" s="3"/>
      <c r="I368" s="17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1"/>
    </row>
    <row r="369" spans="1:54" ht="15" x14ac:dyDescent="0.25">
      <c r="A369" s="4"/>
      <c r="B369" s="3"/>
      <c r="C369" s="3"/>
      <c r="D369" s="3"/>
      <c r="E369" s="3"/>
      <c r="F369" s="3"/>
      <c r="G369" s="3"/>
      <c r="H369" s="3"/>
      <c r="I369" s="17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1"/>
    </row>
    <row r="370" spans="1:54" ht="15" x14ac:dyDescent="0.25">
      <c r="A370" s="40"/>
      <c r="B370" s="3"/>
      <c r="C370" s="3"/>
      <c r="D370" s="3"/>
      <c r="E370" s="3"/>
      <c r="F370" s="3"/>
      <c r="G370" s="3"/>
      <c r="H370" s="3"/>
      <c r="I370" s="17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1"/>
    </row>
    <row r="371" spans="1:54" ht="15" x14ac:dyDescent="0.25">
      <c r="A371" s="39" t="s">
        <v>51</v>
      </c>
      <c r="B371" s="7"/>
      <c r="C371" s="7"/>
      <c r="D371" s="7"/>
      <c r="E371" s="7"/>
      <c r="F371" s="7"/>
      <c r="G371" s="7"/>
      <c r="H371" s="7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1"/>
    </row>
    <row r="372" spans="1:54" ht="15" x14ac:dyDescent="0.25">
      <c r="A372" s="34" t="s">
        <v>36</v>
      </c>
      <c r="B372" s="33" t="s">
        <v>30</v>
      </c>
      <c r="C372" s="36"/>
      <c r="D372" s="36"/>
      <c r="E372" s="36"/>
      <c r="F372" s="36"/>
      <c r="G372" s="36"/>
      <c r="H372" s="35"/>
      <c r="I372" s="17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1"/>
    </row>
    <row r="373" spans="1:54" ht="15" x14ac:dyDescent="0.25">
      <c r="A373" s="34" t="s">
        <v>35</v>
      </c>
      <c r="B373" s="33" t="s">
        <v>30</v>
      </c>
      <c r="C373" s="36"/>
      <c r="D373" s="36"/>
      <c r="E373" s="36"/>
      <c r="F373" s="36"/>
      <c r="G373" s="36"/>
      <c r="H373" s="35"/>
      <c r="I373" s="17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1"/>
    </row>
    <row r="374" spans="1:54" ht="15" x14ac:dyDescent="0.25">
      <c r="A374" s="34" t="s">
        <v>34</v>
      </c>
      <c r="B374" s="42">
        <v>0</v>
      </c>
      <c r="C374" s="36" t="s">
        <v>33</v>
      </c>
      <c r="D374" s="37">
        <v>0</v>
      </c>
      <c r="E374" s="36"/>
      <c r="F374" s="36"/>
      <c r="G374" s="36"/>
      <c r="H374" s="35"/>
      <c r="I374" s="17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1"/>
    </row>
    <row r="375" spans="1:54" ht="15" x14ac:dyDescent="0.25">
      <c r="A375" s="34" t="s">
        <v>32</v>
      </c>
      <c r="B375" s="33" t="s">
        <v>30</v>
      </c>
      <c r="C375" s="32"/>
      <c r="D375" s="32"/>
      <c r="E375" s="32"/>
      <c r="F375" s="32"/>
      <c r="G375" s="32"/>
      <c r="H375" s="31"/>
      <c r="I375" s="17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1"/>
    </row>
    <row r="376" spans="1:54" ht="15" x14ac:dyDescent="0.25">
      <c r="A376" s="30" t="s">
        <v>31</v>
      </c>
      <c r="B376" s="29" t="s">
        <v>30</v>
      </c>
      <c r="C376" s="28"/>
      <c r="D376" s="28"/>
      <c r="E376" s="28"/>
      <c r="F376" s="28"/>
      <c r="G376" s="28"/>
      <c r="H376" s="27"/>
      <c r="I376" s="17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1"/>
    </row>
    <row r="377" spans="1:54" ht="15" x14ac:dyDescent="0.25">
      <c r="A377" s="26"/>
      <c r="B377" s="25" t="s">
        <v>30</v>
      </c>
      <c r="C377" s="23"/>
      <c r="D377" s="23"/>
      <c r="E377" s="23"/>
      <c r="F377" s="23"/>
      <c r="G377" s="23"/>
      <c r="H377" s="22"/>
      <c r="I377" s="17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1"/>
    </row>
    <row r="378" spans="1:54" ht="15" x14ac:dyDescent="0.25">
      <c r="A378" s="26"/>
      <c r="B378" s="25" t="s">
        <v>30</v>
      </c>
      <c r="C378" s="23"/>
      <c r="D378" s="23"/>
      <c r="E378" s="23"/>
      <c r="F378" s="23"/>
      <c r="G378" s="23"/>
      <c r="H378" s="22"/>
      <c r="I378" s="17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1"/>
    </row>
    <row r="379" spans="1:54" ht="15" x14ac:dyDescent="0.25">
      <c r="A379" s="26"/>
      <c r="B379" s="25" t="s">
        <v>30</v>
      </c>
      <c r="C379" s="23"/>
      <c r="D379" s="23"/>
      <c r="E379" s="23"/>
      <c r="F379" s="23"/>
      <c r="G379" s="23"/>
      <c r="H379" s="22"/>
      <c r="I379" s="17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1"/>
    </row>
    <row r="380" spans="1:54" ht="15" x14ac:dyDescent="0.25">
      <c r="A380" s="26"/>
      <c r="B380" s="25" t="s">
        <v>30</v>
      </c>
      <c r="C380" s="23"/>
      <c r="D380" s="23"/>
      <c r="E380" s="23"/>
      <c r="F380" s="23"/>
      <c r="G380" s="23"/>
      <c r="H380" s="22"/>
      <c r="I380" s="17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1"/>
    </row>
    <row r="381" spans="1:54" ht="15" x14ac:dyDescent="0.25">
      <c r="A381" s="26"/>
      <c r="B381" s="25" t="s">
        <v>30</v>
      </c>
      <c r="C381" s="24"/>
      <c r="D381" s="24"/>
      <c r="E381" s="24"/>
      <c r="F381" s="24"/>
      <c r="G381" s="24"/>
      <c r="H381" s="22"/>
      <c r="I381" s="17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1"/>
    </row>
    <row r="382" spans="1:54" ht="15" x14ac:dyDescent="0.25">
      <c r="A382" s="26"/>
      <c r="B382" s="25" t="s">
        <v>30</v>
      </c>
      <c r="C382" s="24"/>
      <c r="D382" s="24"/>
      <c r="E382" s="23"/>
      <c r="F382" s="23"/>
      <c r="G382" s="23"/>
      <c r="H382" s="22"/>
      <c r="I382" s="17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1"/>
    </row>
    <row r="383" spans="1:54" ht="15.75" thickBot="1" x14ac:dyDescent="0.3">
      <c r="A383" s="21"/>
      <c r="B383" s="20" t="s">
        <v>30</v>
      </c>
      <c r="C383" s="19"/>
      <c r="D383" s="19"/>
      <c r="E383" s="19"/>
      <c r="F383" s="19"/>
      <c r="G383" s="19"/>
      <c r="H383" s="18"/>
      <c r="I383" s="17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1"/>
    </row>
    <row r="384" spans="1:54" ht="57.75" customHeight="1" thickBot="1" x14ac:dyDescent="0.3">
      <c r="A384" s="4"/>
      <c r="B384" s="16" t="s">
        <v>50</v>
      </c>
      <c r="C384" s="15">
        <v>0</v>
      </c>
      <c r="D384" s="3"/>
      <c r="E384" s="3"/>
      <c r="F384" s="3"/>
      <c r="G384" s="3"/>
      <c r="H384" s="3"/>
      <c r="I384" s="17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1"/>
    </row>
    <row r="385" spans="1:54" ht="15" x14ac:dyDescent="0.25">
      <c r="A385" s="4"/>
      <c r="B385" s="3"/>
      <c r="C385" s="3"/>
      <c r="D385" s="3"/>
      <c r="E385" s="3"/>
      <c r="F385" s="3"/>
      <c r="G385" s="3"/>
      <c r="H385" s="3"/>
      <c r="I385" s="17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1"/>
    </row>
    <row r="386" spans="1:54" ht="15" x14ac:dyDescent="0.25">
      <c r="A386" s="40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1"/>
    </row>
    <row r="387" spans="1:54" ht="15" x14ac:dyDescent="0.25">
      <c r="A387" s="39" t="s">
        <v>49</v>
      </c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1"/>
    </row>
    <row r="388" spans="1:54" ht="15" x14ac:dyDescent="0.25">
      <c r="A388" s="34" t="s">
        <v>36</v>
      </c>
      <c r="B388" s="33" t="s">
        <v>30</v>
      </c>
      <c r="C388" s="36"/>
      <c r="D388" s="36"/>
      <c r="E388" s="36"/>
      <c r="F388" s="36"/>
      <c r="G388" s="36"/>
      <c r="H388" s="35"/>
      <c r="I388" s="17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1"/>
    </row>
    <row r="389" spans="1:54" ht="15" x14ac:dyDescent="0.25">
      <c r="A389" s="34" t="s">
        <v>35</v>
      </c>
      <c r="B389" s="33" t="s">
        <v>30</v>
      </c>
      <c r="C389" s="36"/>
      <c r="D389" s="36"/>
      <c r="E389" s="36"/>
      <c r="F389" s="36"/>
      <c r="G389" s="36"/>
      <c r="H389" s="35"/>
      <c r="I389" s="17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1"/>
    </row>
    <row r="390" spans="1:54" ht="15" x14ac:dyDescent="0.25">
      <c r="A390" s="34" t="s">
        <v>34</v>
      </c>
      <c r="B390" s="42">
        <v>0</v>
      </c>
      <c r="C390" s="36" t="s">
        <v>33</v>
      </c>
      <c r="D390" s="37">
        <v>0</v>
      </c>
      <c r="E390" s="36"/>
      <c r="F390" s="36"/>
      <c r="G390" s="36"/>
      <c r="H390" s="35"/>
      <c r="I390" s="17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1"/>
    </row>
    <row r="391" spans="1:54" ht="15" x14ac:dyDescent="0.25">
      <c r="A391" s="34" t="s">
        <v>32</v>
      </c>
      <c r="B391" s="33" t="s">
        <v>30</v>
      </c>
      <c r="C391" s="32"/>
      <c r="D391" s="32"/>
      <c r="E391" s="32"/>
      <c r="F391" s="32"/>
      <c r="G391" s="32"/>
      <c r="H391" s="31"/>
      <c r="I391" s="17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1"/>
    </row>
    <row r="392" spans="1:54" ht="15" x14ac:dyDescent="0.25">
      <c r="A392" s="30" t="s">
        <v>31</v>
      </c>
      <c r="B392" s="29" t="s">
        <v>30</v>
      </c>
      <c r="C392" s="28"/>
      <c r="D392" s="28"/>
      <c r="E392" s="28"/>
      <c r="F392" s="28"/>
      <c r="G392" s="28"/>
      <c r="H392" s="27"/>
      <c r="I392" s="17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1"/>
    </row>
    <row r="393" spans="1:54" ht="15" x14ac:dyDescent="0.25">
      <c r="A393" s="26"/>
      <c r="B393" s="25" t="s">
        <v>30</v>
      </c>
      <c r="C393" s="23"/>
      <c r="D393" s="23"/>
      <c r="E393" s="23"/>
      <c r="F393" s="23"/>
      <c r="G393" s="23"/>
      <c r="H393" s="22"/>
      <c r="I393" s="17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1"/>
    </row>
    <row r="394" spans="1:54" ht="15" x14ac:dyDescent="0.25">
      <c r="A394" s="26"/>
      <c r="B394" s="25" t="s">
        <v>30</v>
      </c>
      <c r="C394" s="23"/>
      <c r="D394" s="23"/>
      <c r="E394" s="23"/>
      <c r="F394" s="23"/>
      <c r="G394" s="23"/>
      <c r="H394" s="22"/>
      <c r="I394" s="17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1"/>
    </row>
    <row r="395" spans="1:54" ht="15" x14ac:dyDescent="0.25">
      <c r="A395" s="26"/>
      <c r="B395" s="25" t="s">
        <v>30</v>
      </c>
      <c r="C395" s="23"/>
      <c r="D395" s="23"/>
      <c r="E395" s="23"/>
      <c r="F395" s="23"/>
      <c r="G395" s="23"/>
      <c r="H395" s="22"/>
      <c r="I395" s="17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1"/>
    </row>
    <row r="396" spans="1:54" ht="15" x14ac:dyDescent="0.25">
      <c r="A396" s="26"/>
      <c r="B396" s="25" t="s">
        <v>30</v>
      </c>
      <c r="C396" s="23"/>
      <c r="D396" s="23"/>
      <c r="E396" s="23"/>
      <c r="F396" s="23"/>
      <c r="G396" s="23"/>
      <c r="H396" s="22"/>
      <c r="I396" s="17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1"/>
    </row>
    <row r="397" spans="1:54" ht="15" x14ac:dyDescent="0.25">
      <c r="A397" s="26"/>
      <c r="B397" s="25" t="s">
        <v>30</v>
      </c>
      <c r="C397" s="24"/>
      <c r="D397" s="24"/>
      <c r="E397" s="24"/>
      <c r="F397" s="24"/>
      <c r="G397" s="24"/>
      <c r="H397" s="22"/>
      <c r="I397" s="17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1"/>
    </row>
    <row r="398" spans="1:54" ht="15" x14ac:dyDescent="0.25">
      <c r="A398" s="26"/>
      <c r="B398" s="25" t="s">
        <v>30</v>
      </c>
      <c r="C398" s="24"/>
      <c r="D398" s="24"/>
      <c r="E398" s="23"/>
      <c r="F398" s="23"/>
      <c r="G398" s="23"/>
      <c r="H398" s="22"/>
      <c r="I398" s="17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1"/>
    </row>
    <row r="399" spans="1:54" ht="15.75" thickBot="1" x14ac:dyDescent="0.3">
      <c r="A399" s="21"/>
      <c r="B399" s="20" t="s">
        <v>30</v>
      </c>
      <c r="C399" s="19"/>
      <c r="D399" s="19"/>
      <c r="E399" s="19"/>
      <c r="F399" s="19"/>
      <c r="G399" s="19"/>
      <c r="H399" s="18"/>
      <c r="I399" s="17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1"/>
    </row>
    <row r="400" spans="1:54" ht="62.25" customHeight="1" thickBot="1" x14ac:dyDescent="0.3">
      <c r="A400" s="4"/>
      <c r="B400" s="16" t="s">
        <v>48</v>
      </c>
      <c r="C400" s="15">
        <v>0</v>
      </c>
      <c r="D400" s="3"/>
      <c r="E400" s="3"/>
      <c r="F400" s="3"/>
      <c r="G400" s="3"/>
      <c r="H400" s="3"/>
      <c r="I400" s="17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1"/>
    </row>
    <row r="401" spans="1:54" ht="15" x14ac:dyDescent="0.25">
      <c r="A401" s="4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1"/>
    </row>
    <row r="402" spans="1:54" ht="15" x14ac:dyDescent="0.25">
      <c r="A402" s="40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1"/>
    </row>
    <row r="403" spans="1:54" ht="15" x14ac:dyDescent="0.25">
      <c r="A403" s="39" t="s">
        <v>47</v>
      </c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1"/>
    </row>
    <row r="404" spans="1:54" ht="15" x14ac:dyDescent="0.25">
      <c r="A404" s="34" t="s">
        <v>36</v>
      </c>
      <c r="B404" s="33" t="s">
        <v>30</v>
      </c>
      <c r="C404" s="36"/>
      <c r="D404" s="36"/>
      <c r="E404" s="36"/>
      <c r="F404" s="36"/>
      <c r="G404" s="36"/>
      <c r="H404" s="35"/>
      <c r="I404" s="17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1"/>
    </row>
    <row r="405" spans="1:54" ht="15" x14ac:dyDescent="0.25">
      <c r="A405" s="34" t="s">
        <v>35</v>
      </c>
      <c r="B405" s="33" t="s">
        <v>30</v>
      </c>
      <c r="C405" s="36"/>
      <c r="D405" s="36"/>
      <c r="E405" s="36"/>
      <c r="F405" s="36"/>
      <c r="G405" s="36"/>
      <c r="H405" s="35"/>
      <c r="I405" s="17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1"/>
    </row>
    <row r="406" spans="1:54" ht="15" x14ac:dyDescent="0.25">
      <c r="A406" s="34" t="s">
        <v>34</v>
      </c>
      <c r="B406" s="37">
        <v>0</v>
      </c>
      <c r="C406" s="38" t="s">
        <v>33</v>
      </c>
      <c r="D406" s="37">
        <v>0</v>
      </c>
      <c r="E406" s="36"/>
      <c r="F406" s="36"/>
      <c r="G406" s="36"/>
      <c r="H406" s="35"/>
      <c r="I406" s="17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1"/>
    </row>
    <row r="407" spans="1:54" ht="15" x14ac:dyDescent="0.25">
      <c r="A407" s="34" t="s">
        <v>32</v>
      </c>
      <c r="B407" s="33" t="s">
        <v>30</v>
      </c>
      <c r="C407" s="32"/>
      <c r="D407" s="32"/>
      <c r="E407" s="32"/>
      <c r="F407" s="32"/>
      <c r="G407" s="32"/>
      <c r="H407" s="31"/>
      <c r="I407" s="17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1"/>
    </row>
    <row r="408" spans="1:54" ht="15" x14ac:dyDescent="0.25">
      <c r="A408" s="30" t="s">
        <v>31</v>
      </c>
      <c r="B408" s="29" t="s">
        <v>30</v>
      </c>
      <c r="C408" s="28"/>
      <c r="D408" s="28"/>
      <c r="E408" s="28"/>
      <c r="F408" s="28"/>
      <c r="G408" s="28"/>
      <c r="H408" s="27"/>
      <c r="I408" s="17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1"/>
    </row>
    <row r="409" spans="1:54" ht="15" x14ac:dyDescent="0.25">
      <c r="A409" s="26"/>
      <c r="B409" s="25" t="s">
        <v>30</v>
      </c>
      <c r="C409" s="23"/>
      <c r="D409" s="23"/>
      <c r="E409" s="23"/>
      <c r="F409" s="23"/>
      <c r="G409" s="23"/>
      <c r="H409" s="22"/>
      <c r="I409" s="17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1"/>
    </row>
    <row r="410" spans="1:54" ht="15" x14ac:dyDescent="0.25">
      <c r="A410" s="26"/>
      <c r="B410" s="25" t="s">
        <v>30</v>
      </c>
      <c r="C410" s="23"/>
      <c r="D410" s="23"/>
      <c r="E410" s="23"/>
      <c r="F410" s="23"/>
      <c r="G410" s="23"/>
      <c r="H410" s="22"/>
      <c r="I410" s="17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1"/>
    </row>
    <row r="411" spans="1:54" ht="15" x14ac:dyDescent="0.25">
      <c r="A411" s="26"/>
      <c r="B411" s="25" t="s">
        <v>30</v>
      </c>
      <c r="C411" s="23"/>
      <c r="D411" s="23"/>
      <c r="E411" s="23"/>
      <c r="F411" s="23"/>
      <c r="G411" s="23"/>
      <c r="H411" s="22"/>
      <c r="I411" s="17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1"/>
    </row>
    <row r="412" spans="1:54" ht="15" x14ac:dyDescent="0.25">
      <c r="A412" s="26"/>
      <c r="B412" s="25" t="s">
        <v>30</v>
      </c>
      <c r="C412" s="23"/>
      <c r="D412" s="23"/>
      <c r="E412" s="23"/>
      <c r="F412" s="23"/>
      <c r="G412" s="23"/>
      <c r="H412" s="22"/>
      <c r="I412" s="17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1"/>
    </row>
    <row r="413" spans="1:54" ht="15" x14ac:dyDescent="0.25">
      <c r="A413" s="26"/>
      <c r="B413" s="25" t="s">
        <v>30</v>
      </c>
      <c r="C413" s="24"/>
      <c r="D413" s="24"/>
      <c r="E413" s="24"/>
      <c r="F413" s="24"/>
      <c r="G413" s="24"/>
      <c r="H413" s="22"/>
      <c r="I413" s="17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1"/>
    </row>
    <row r="414" spans="1:54" ht="15" x14ac:dyDescent="0.25">
      <c r="A414" s="26"/>
      <c r="B414" s="25" t="s">
        <v>30</v>
      </c>
      <c r="C414" s="24"/>
      <c r="D414" s="24"/>
      <c r="E414" s="23"/>
      <c r="F414" s="23"/>
      <c r="G414" s="23"/>
      <c r="H414" s="22"/>
      <c r="I414" s="17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1"/>
    </row>
    <row r="415" spans="1:54" ht="15.75" thickBot="1" x14ac:dyDescent="0.3">
      <c r="A415" s="21"/>
      <c r="B415" s="20" t="s">
        <v>30</v>
      </c>
      <c r="C415" s="19"/>
      <c r="D415" s="19"/>
      <c r="E415" s="19"/>
      <c r="F415" s="19"/>
      <c r="G415" s="19"/>
      <c r="H415" s="18"/>
      <c r="I415" s="17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1"/>
    </row>
    <row r="416" spans="1:54" ht="58.5" customHeight="1" thickBot="1" x14ac:dyDescent="0.3">
      <c r="A416" s="4"/>
      <c r="B416" s="16" t="s">
        <v>46</v>
      </c>
      <c r="C416" s="15">
        <v>0</v>
      </c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1"/>
    </row>
    <row r="417" spans="1:54" ht="15" x14ac:dyDescent="0.25">
      <c r="A417" s="4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1"/>
    </row>
    <row r="418" spans="1:54" ht="15" x14ac:dyDescent="0.25">
      <c r="A418" s="40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1"/>
    </row>
    <row r="419" spans="1:54" ht="15" x14ac:dyDescent="0.25">
      <c r="A419" s="39" t="s">
        <v>45</v>
      </c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1"/>
    </row>
    <row r="420" spans="1:54" ht="15" x14ac:dyDescent="0.25">
      <c r="A420" s="34" t="s">
        <v>36</v>
      </c>
      <c r="B420" s="33" t="s">
        <v>30</v>
      </c>
      <c r="C420" s="36"/>
      <c r="D420" s="36"/>
      <c r="E420" s="36"/>
      <c r="F420" s="36"/>
      <c r="G420" s="36"/>
      <c r="H420" s="35"/>
      <c r="I420" s="17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1"/>
    </row>
    <row r="421" spans="1:54" ht="15" x14ac:dyDescent="0.25">
      <c r="A421" s="34" t="s">
        <v>35</v>
      </c>
      <c r="B421" s="33" t="s">
        <v>30</v>
      </c>
      <c r="C421" s="36"/>
      <c r="D421" s="36"/>
      <c r="E421" s="36"/>
      <c r="F421" s="36"/>
      <c r="G421" s="36"/>
      <c r="H421" s="35"/>
      <c r="I421" s="17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1"/>
    </row>
    <row r="422" spans="1:54" ht="15" x14ac:dyDescent="0.25">
      <c r="A422" s="34" t="s">
        <v>34</v>
      </c>
      <c r="B422" s="42">
        <v>0</v>
      </c>
      <c r="C422" s="38" t="s">
        <v>33</v>
      </c>
      <c r="D422" s="37">
        <v>0</v>
      </c>
      <c r="E422" s="36"/>
      <c r="F422" s="36"/>
      <c r="G422" s="36"/>
      <c r="H422" s="35"/>
      <c r="I422" s="17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1"/>
    </row>
    <row r="423" spans="1:54" ht="15" x14ac:dyDescent="0.25">
      <c r="A423" s="34" t="s">
        <v>32</v>
      </c>
      <c r="B423" s="33" t="s">
        <v>30</v>
      </c>
      <c r="C423" s="32"/>
      <c r="D423" s="32"/>
      <c r="E423" s="32"/>
      <c r="F423" s="32"/>
      <c r="G423" s="32"/>
      <c r="H423" s="31"/>
      <c r="I423" s="17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1"/>
    </row>
    <row r="424" spans="1:54" ht="15" x14ac:dyDescent="0.25">
      <c r="A424" s="30" t="s">
        <v>31</v>
      </c>
      <c r="B424" s="29" t="s">
        <v>30</v>
      </c>
      <c r="C424" s="28"/>
      <c r="D424" s="28"/>
      <c r="E424" s="28"/>
      <c r="F424" s="28"/>
      <c r="G424" s="28"/>
      <c r="H424" s="27"/>
      <c r="I424" s="17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1"/>
    </row>
    <row r="425" spans="1:54" ht="15" x14ac:dyDescent="0.25">
      <c r="A425" s="26"/>
      <c r="B425" s="25" t="s">
        <v>30</v>
      </c>
      <c r="C425" s="23"/>
      <c r="D425" s="23"/>
      <c r="E425" s="23"/>
      <c r="F425" s="23"/>
      <c r="G425" s="23"/>
      <c r="H425" s="22"/>
      <c r="I425" s="17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1"/>
    </row>
    <row r="426" spans="1:54" ht="15" x14ac:dyDescent="0.25">
      <c r="A426" s="26"/>
      <c r="B426" s="25" t="s">
        <v>30</v>
      </c>
      <c r="C426" s="23"/>
      <c r="D426" s="23"/>
      <c r="E426" s="23"/>
      <c r="F426" s="23"/>
      <c r="G426" s="23"/>
      <c r="H426" s="22"/>
      <c r="I426" s="17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1"/>
    </row>
    <row r="427" spans="1:54" ht="15" x14ac:dyDescent="0.25">
      <c r="A427" s="26"/>
      <c r="B427" s="25" t="s">
        <v>30</v>
      </c>
      <c r="C427" s="23"/>
      <c r="D427" s="23"/>
      <c r="E427" s="23"/>
      <c r="F427" s="23"/>
      <c r="G427" s="23"/>
      <c r="H427" s="22"/>
      <c r="I427" s="17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1"/>
    </row>
    <row r="428" spans="1:54" ht="15" x14ac:dyDescent="0.25">
      <c r="A428" s="26"/>
      <c r="B428" s="25" t="s">
        <v>30</v>
      </c>
      <c r="C428" s="23"/>
      <c r="D428" s="23"/>
      <c r="E428" s="23"/>
      <c r="F428" s="23"/>
      <c r="G428" s="23"/>
      <c r="H428" s="22"/>
      <c r="I428" s="17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1"/>
    </row>
    <row r="429" spans="1:54" ht="15" x14ac:dyDescent="0.25">
      <c r="A429" s="26"/>
      <c r="B429" s="25" t="s">
        <v>30</v>
      </c>
      <c r="C429" s="24"/>
      <c r="D429" s="24"/>
      <c r="E429" s="24"/>
      <c r="F429" s="24"/>
      <c r="G429" s="24"/>
      <c r="H429" s="22"/>
      <c r="I429" s="17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1"/>
    </row>
    <row r="430" spans="1:54" ht="15" x14ac:dyDescent="0.25">
      <c r="A430" s="26"/>
      <c r="B430" s="25" t="s">
        <v>30</v>
      </c>
      <c r="C430" s="24"/>
      <c r="D430" s="24"/>
      <c r="E430" s="23"/>
      <c r="F430" s="23"/>
      <c r="G430" s="23"/>
      <c r="H430" s="22"/>
      <c r="I430" s="17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1"/>
    </row>
    <row r="431" spans="1:54" ht="15.75" thickBot="1" x14ac:dyDescent="0.3">
      <c r="A431" s="21"/>
      <c r="B431" s="20" t="s">
        <v>30</v>
      </c>
      <c r="C431" s="19"/>
      <c r="D431" s="19"/>
      <c r="E431" s="19"/>
      <c r="F431" s="19"/>
      <c r="G431" s="19"/>
      <c r="H431" s="18"/>
      <c r="I431" s="17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1"/>
    </row>
    <row r="432" spans="1:54" ht="57.75" customHeight="1" thickBot="1" x14ac:dyDescent="0.3">
      <c r="A432" s="4"/>
      <c r="B432" s="16" t="s">
        <v>44</v>
      </c>
      <c r="C432" s="15">
        <v>0</v>
      </c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1"/>
    </row>
    <row r="433" spans="1:54" ht="15" x14ac:dyDescent="0.25">
      <c r="A433" s="4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1"/>
    </row>
    <row r="434" spans="1:54" ht="15" x14ac:dyDescent="0.25">
      <c r="A434" s="40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1"/>
    </row>
    <row r="435" spans="1:54" ht="15" x14ac:dyDescent="0.25">
      <c r="A435" s="39" t="s">
        <v>43</v>
      </c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1"/>
    </row>
    <row r="436" spans="1:54" ht="15" x14ac:dyDescent="0.25">
      <c r="A436" s="34" t="s">
        <v>36</v>
      </c>
      <c r="B436" s="33" t="s">
        <v>30</v>
      </c>
      <c r="C436" s="36"/>
      <c r="D436" s="36"/>
      <c r="E436" s="36"/>
      <c r="F436" s="36"/>
      <c r="G436" s="36"/>
      <c r="H436" s="35"/>
      <c r="I436" s="17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1"/>
    </row>
    <row r="437" spans="1:54" ht="15" x14ac:dyDescent="0.25">
      <c r="A437" s="34" t="s">
        <v>35</v>
      </c>
      <c r="B437" s="33" t="s">
        <v>30</v>
      </c>
      <c r="C437" s="36"/>
      <c r="D437" s="36"/>
      <c r="E437" s="36"/>
      <c r="F437" s="36"/>
      <c r="G437" s="36"/>
      <c r="H437" s="35"/>
      <c r="I437" s="17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1"/>
    </row>
    <row r="438" spans="1:54" ht="15" x14ac:dyDescent="0.25">
      <c r="A438" s="34" t="s">
        <v>34</v>
      </c>
      <c r="B438" s="37">
        <v>0</v>
      </c>
      <c r="C438" s="38" t="s">
        <v>33</v>
      </c>
      <c r="D438" s="37">
        <v>0</v>
      </c>
      <c r="E438" s="36"/>
      <c r="F438" s="36"/>
      <c r="G438" s="36"/>
      <c r="H438" s="35"/>
      <c r="I438" s="17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1"/>
    </row>
    <row r="439" spans="1:54" ht="15" x14ac:dyDescent="0.25">
      <c r="A439" s="34" t="s">
        <v>32</v>
      </c>
      <c r="B439" s="33" t="s">
        <v>30</v>
      </c>
      <c r="C439" s="32"/>
      <c r="D439" s="32"/>
      <c r="E439" s="32"/>
      <c r="F439" s="32"/>
      <c r="G439" s="32"/>
      <c r="H439" s="31"/>
      <c r="I439" s="17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1"/>
    </row>
    <row r="440" spans="1:54" ht="15" x14ac:dyDescent="0.25">
      <c r="A440" s="30" t="s">
        <v>31</v>
      </c>
      <c r="B440" s="29" t="s">
        <v>30</v>
      </c>
      <c r="C440" s="28"/>
      <c r="D440" s="28"/>
      <c r="E440" s="28"/>
      <c r="F440" s="28"/>
      <c r="G440" s="28"/>
      <c r="H440" s="27"/>
      <c r="I440" s="17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1"/>
    </row>
    <row r="441" spans="1:54" ht="15" x14ac:dyDescent="0.25">
      <c r="A441" s="26"/>
      <c r="B441" s="25" t="s">
        <v>30</v>
      </c>
      <c r="C441" s="23"/>
      <c r="D441" s="23"/>
      <c r="E441" s="23"/>
      <c r="F441" s="23"/>
      <c r="G441" s="23"/>
      <c r="H441" s="22"/>
      <c r="I441" s="17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1"/>
    </row>
    <row r="442" spans="1:54" ht="15" x14ac:dyDescent="0.25">
      <c r="A442" s="26"/>
      <c r="B442" s="25" t="s">
        <v>30</v>
      </c>
      <c r="C442" s="23"/>
      <c r="D442" s="23"/>
      <c r="E442" s="23"/>
      <c r="F442" s="23"/>
      <c r="G442" s="23"/>
      <c r="H442" s="22"/>
      <c r="I442" s="17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1"/>
    </row>
    <row r="443" spans="1:54" ht="15" x14ac:dyDescent="0.25">
      <c r="A443" s="26"/>
      <c r="B443" s="25" t="s">
        <v>30</v>
      </c>
      <c r="C443" s="23"/>
      <c r="D443" s="23"/>
      <c r="E443" s="23"/>
      <c r="F443" s="23"/>
      <c r="G443" s="23"/>
      <c r="H443" s="22"/>
      <c r="I443" s="17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1"/>
    </row>
    <row r="444" spans="1:54" ht="15" x14ac:dyDescent="0.25">
      <c r="A444" s="26"/>
      <c r="B444" s="25" t="s">
        <v>30</v>
      </c>
      <c r="C444" s="23"/>
      <c r="D444" s="23"/>
      <c r="E444" s="23"/>
      <c r="F444" s="23"/>
      <c r="G444" s="23"/>
      <c r="H444" s="22"/>
      <c r="I444" s="17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1"/>
    </row>
    <row r="445" spans="1:54" ht="15" x14ac:dyDescent="0.25">
      <c r="A445" s="26"/>
      <c r="B445" s="25" t="s">
        <v>30</v>
      </c>
      <c r="C445" s="24"/>
      <c r="D445" s="24"/>
      <c r="E445" s="24"/>
      <c r="F445" s="24"/>
      <c r="G445" s="24"/>
      <c r="H445" s="22"/>
      <c r="I445" s="17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1"/>
    </row>
    <row r="446" spans="1:54" ht="15" x14ac:dyDescent="0.25">
      <c r="A446" s="26"/>
      <c r="B446" s="25" t="s">
        <v>30</v>
      </c>
      <c r="C446" s="24"/>
      <c r="D446" s="24"/>
      <c r="E446" s="23"/>
      <c r="F446" s="23"/>
      <c r="G446" s="23"/>
      <c r="H446" s="22"/>
      <c r="I446" s="17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1"/>
    </row>
    <row r="447" spans="1:54" ht="15.75" thickBot="1" x14ac:dyDescent="0.3">
      <c r="A447" s="21"/>
      <c r="B447" s="20" t="s">
        <v>30</v>
      </c>
      <c r="C447" s="19"/>
      <c r="D447" s="19"/>
      <c r="E447" s="19"/>
      <c r="F447" s="19"/>
      <c r="G447" s="19"/>
      <c r="H447" s="18"/>
      <c r="I447" s="17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1"/>
    </row>
    <row r="448" spans="1:54" ht="58.5" customHeight="1" thickBot="1" x14ac:dyDescent="0.3">
      <c r="A448" s="4"/>
      <c r="B448" s="16" t="s">
        <v>42</v>
      </c>
      <c r="C448" s="15">
        <v>0</v>
      </c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1"/>
    </row>
    <row r="449" spans="1:54" ht="15" x14ac:dyDescent="0.25">
      <c r="A449" s="4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1"/>
    </row>
    <row r="450" spans="1:54" ht="15" x14ac:dyDescent="0.25">
      <c r="A450" s="40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1"/>
    </row>
    <row r="451" spans="1:54" ht="15" x14ac:dyDescent="0.25">
      <c r="A451" s="39" t="s">
        <v>41</v>
      </c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1"/>
    </row>
    <row r="452" spans="1:54" ht="15" x14ac:dyDescent="0.25">
      <c r="A452" s="34" t="s">
        <v>36</v>
      </c>
      <c r="B452" s="33" t="s">
        <v>30</v>
      </c>
      <c r="C452" s="36"/>
      <c r="D452" s="36"/>
      <c r="E452" s="36"/>
      <c r="F452" s="36"/>
      <c r="G452" s="36"/>
      <c r="H452" s="35"/>
      <c r="I452" s="17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1"/>
    </row>
    <row r="453" spans="1:54" ht="15" x14ac:dyDescent="0.25">
      <c r="A453" s="34" t="s">
        <v>35</v>
      </c>
      <c r="B453" s="33" t="s">
        <v>30</v>
      </c>
      <c r="C453" s="36"/>
      <c r="D453" s="36"/>
      <c r="E453" s="36"/>
      <c r="F453" s="36"/>
      <c r="G453" s="36"/>
      <c r="H453" s="35"/>
      <c r="I453" s="17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1"/>
    </row>
    <row r="454" spans="1:54" ht="15" x14ac:dyDescent="0.25">
      <c r="A454" s="34" t="s">
        <v>34</v>
      </c>
      <c r="B454" s="37">
        <v>0</v>
      </c>
      <c r="C454" s="38" t="s">
        <v>33</v>
      </c>
      <c r="D454" s="37">
        <v>0</v>
      </c>
      <c r="E454" s="36"/>
      <c r="F454" s="36"/>
      <c r="G454" s="36"/>
      <c r="H454" s="35"/>
      <c r="I454" s="17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1"/>
    </row>
    <row r="455" spans="1:54" ht="15" x14ac:dyDescent="0.25">
      <c r="A455" s="34" t="s">
        <v>32</v>
      </c>
      <c r="B455" s="33" t="s">
        <v>30</v>
      </c>
      <c r="C455" s="32"/>
      <c r="D455" s="32"/>
      <c r="E455" s="32"/>
      <c r="F455" s="32"/>
      <c r="G455" s="32"/>
      <c r="H455" s="31"/>
      <c r="I455" s="17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1"/>
    </row>
    <row r="456" spans="1:54" ht="15" x14ac:dyDescent="0.25">
      <c r="A456" s="30" t="s">
        <v>31</v>
      </c>
      <c r="B456" s="29" t="s">
        <v>30</v>
      </c>
      <c r="C456" s="28"/>
      <c r="D456" s="28"/>
      <c r="E456" s="28"/>
      <c r="F456" s="28"/>
      <c r="G456" s="28"/>
      <c r="H456" s="27"/>
      <c r="I456" s="17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1"/>
    </row>
    <row r="457" spans="1:54" ht="15" x14ac:dyDescent="0.25">
      <c r="A457" s="26"/>
      <c r="B457" s="25" t="s">
        <v>30</v>
      </c>
      <c r="C457" s="23"/>
      <c r="D457" s="23"/>
      <c r="E457" s="23"/>
      <c r="F457" s="23"/>
      <c r="G457" s="23"/>
      <c r="H457" s="22"/>
      <c r="I457" s="17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1"/>
    </row>
    <row r="458" spans="1:54" ht="15" x14ac:dyDescent="0.25">
      <c r="A458" s="26"/>
      <c r="B458" s="25" t="s">
        <v>30</v>
      </c>
      <c r="C458" s="23"/>
      <c r="D458" s="23"/>
      <c r="E458" s="23"/>
      <c r="F458" s="23"/>
      <c r="G458" s="23"/>
      <c r="H458" s="22"/>
      <c r="I458" s="17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1"/>
    </row>
    <row r="459" spans="1:54" ht="15" x14ac:dyDescent="0.25">
      <c r="A459" s="26"/>
      <c r="B459" s="25" t="s">
        <v>30</v>
      </c>
      <c r="C459" s="23"/>
      <c r="D459" s="23"/>
      <c r="E459" s="23"/>
      <c r="F459" s="23"/>
      <c r="G459" s="23"/>
      <c r="H459" s="22"/>
      <c r="I459" s="17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1"/>
    </row>
    <row r="460" spans="1:54" ht="15" x14ac:dyDescent="0.25">
      <c r="A460" s="26"/>
      <c r="B460" s="25" t="s">
        <v>30</v>
      </c>
      <c r="C460" s="23"/>
      <c r="D460" s="23"/>
      <c r="E460" s="23"/>
      <c r="F460" s="23"/>
      <c r="G460" s="23"/>
      <c r="H460" s="22"/>
      <c r="I460" s="17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1"/>
    </row>
    <row r="461" spans="1:54" ht="15" x14ac:dyDescent="0.25">
      <c r="A461" s="26"/>
      <c r="B461" s="25" t="s">
        <v>30</v>
      </c>
      <c r="C461" s="24"/>
      <c r="D461" s="24"/>
      <c r="E461" s="24"/>
      <c r="F461" s="24"/>
      <c r="G461" s="24"/>
      <c r="H461" s="22"/>
      <c r="I461" s="17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1"/>
    </row>
    <row r="462" spans="1:54" ht="15" x14ac:dyDescent="0.25">
      <c r="A462" s="26"/>
      <c r="B462" s="25" t="s">
        <v>30</v>
      </c>
      <c r="C462" s="24"/>
      <c r="D462" s="24"/>
      <c r="E462" s="23"/>
      <c r="F462" s="23"/>
      <c r="G462" s="23"/>
      <c r="H462" s="22"/>
      <c r="I462" s="17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1"/>
    </row>
    <row r="463" spans="1:54" ht="15.75" thickBot="1" x14ac:dyDescent="0.3">
      <c r="A463" s="21"/>
      <c r="B463" s="20" t="s">
        <v>30</v>
      </c>
      <c r="C463" s="19"/>
      <c r="D463" s="19"/>
      <c r="E463" s="19"/>
      <c r="F463" s="19"/>
      <c r="G463" s="19"/>
      <c r="H463" s="18"/>
      <c r="I463" s="17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1"/>
    </row>
    <row r="464" spans="1:54" ht="59.25" customHeight="1" thickBot="1" x14ac:dyDescent="0.3">
      <c r="A464" s="4"/>
      <c r="B464" s="16" t="s">
        <v>40</v>
      </c>
      <c r="C464" s="15">
        <v>0</v>
      </c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1"/>
    </row>
    <row r="465" spans="1:54" ht="15" x14ac:dyDescent="0.25">
      <c r="A465" s="4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1"/>
    </row>
    <row r="466" spans="1:54" ht="15" x14ac:dyDescent="0.25">
      <c r="A466" s="40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1"/>
    </row>
    <row r="467" spans="1:54" ht="15" x14ac:dyDescent="0.25">
      <c r="A467" s="39" t="s">
        <v>39</v>
      </c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1"/>
    </row>
    <row r="468" spans="1:54" ht="15" x14ac:dyDescent="0.25">
      <c r="A468" s="34" t="s">
        <v>36</v>
      </c>
      <c r="B468" s="33" t="s">
        <v>30</v>
      </c>
      <c r="C468" s="36"/>
      <c r="D468" s="36"/>
      <c r="E468" s="36"/>
      <c r="F468" s="36"/>
      <c r="G468" s="36"/>
      <c r="H468" s="35"/>
      <c r="I468" s="17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1"/>
    </row>
    <row r="469" spans="1:54" ht="15" x14ac:dyDescent="0.25">
      <c r="A469" s="34" t="s">
        <v>35</v>
      </c>
      <c r="B469" s="33" t="s">
        <v>30</v>
      </c>
      <c r="C469" s="36"/>
      <c r="D469" s="36"/>
      <c r="E469" s="36"/>
      <c r="F469" s="36"/>
      <c r="G469" s="36"/>
      <c r="H469" s="35"/>
      <c r="I469" s="17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1"/>
    </row>
    <row r="470" spans="1:54" ht="15" x14ac:dyDescent="0.25">
      <c r="A470" s="34" t="s">
        <v>34</v>
      </c>
      <c r="B470" s="37">
        <v>0</v>
      </c>
      <c r="C470" s="38" t="s">
        <v>33</v>
      </c>
      <c r="D470" s="37">
        <v>0</v>
      </c>
      <c r="E470" s="36"/>
      <c r="F470" s="36"/>
      <c r="G470" s="36"/>
      <c r="H470" s="35"/>
      <c r="I470" s="17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1"/>
    </row>
    <row r="471" spans="1:54" ht="15" x14ac:dyDescent="0.25">
      <c r="A471" s="34" t="s">
        <v>32</v>
      </c>
      <c r="B471" s="41" t="s">
        <v>30</v>
      </c>
      <c r="C471" s="32"/>
      <c r="D471" s="32"/>
      <c r="E471" s="32"/>
      <c r="F471" s="32"/>
      <c r="G471" s="32"/>
      <c r="H471" s="31"/>
      <c r="I471" s="17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1"/>
    </row>
    <row r="472" spans="1:54" ht="15" x14ac:dyDescent="0.25">
      <c r="A472" s="30" t="s">
        <v>31</v>
      </c>
      <c r="B472" s="29" t="s">
        <v>30</v>
      </c>
      <c r="C472" s="28"/>
      <c r="D472" s="28"/>
      <c r="E472" s="28"/>
      <c r="F472" s="28"/>
      <c r="G472" s="28"/>
      <c r="H472" s="27"/>
      <c r="I472" s="17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1"/>
    </row>
    <row r="473" spans="1:54" ht="15" x14ac:dyDescent="0.25">
      <c r="A473" s="26"/>
      <c r="B473" s="25" t="s">
        <v>30</v>
      </c>
      <c r="C473" s="23"/>
      <c r="D473" s="23"/>
      <c r="E473" s="23"/>
      <c r="F473" s="23"/>
      <c r="G473" s="23"/>
      <c r="H473" s="22"/>
      <c r="I473" s="17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1"/>
    </row>
    <row r="474" spans="1:54" ht="15" x14ac:dyDescent="0.25">
      <c r="A474" s="26"/>
      <c r="B474" s="25" t="s">
        <v>30</v>
      </c>
      <c r="C474" s="23"/>
      <c r="D474" s="23"/>
      <c r="E474" s="23"/>
      <c r="F474" s="23"/>
      <c r="G474" s="23"/>
      <c r="H474" s="22"/>
      <c r="I474" s="17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1"/>
    </row>
    <row r="475" spans="1:54" ht="15" x14ac:dyDescent="0.25">
      <c r="A475" s="26"/>
      <c r="B475" s="25" t="s">
        <v>30</v>
      </c>
      <c r="C475" s="23"/>
      <c r="D475" s="23"/>
      <c r="E475" s="23"/>
      <c r="F475" s="23"/>
      <c r="G475" s="23"/>
      <c r="H475" s="22"/>
      <c r="I475" s="17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1"/>
    </row>
    <row r="476" spans="1:54" ht="15" x14ac:dyDescent="0.25">
      <c r="A476" s="26"/>
      <c r="B476" s="25" t="s">
        <v>30</v>
      </c>
      <c r="C476" s="23"/>
      <c r="D476" s="23"/>
      <c r="E476" s="23"/>
      <c r="F476" s="23"/>
      <c r="G476" s="23"/>
      <c r="H476" s="22"/>
      <c r="I476" s="17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1"/>
    </row>
    <row r="477" spans="1:54" ht="15" x14ac:dyDescent="0.25">
      <c r="A477" s="26"/>
      <c r="B477" s="25" t="s">
        <v>30</v>
      </c>
      <c r="C477" s="24"/>
      <c r="D477" s="24"/>
      <c r="E477" s="24"/>
      <c r="F477" s="24"/>
      <c r="G477" s="24"/>
      <c r="H477" s="22"/>
      <c r="I477" s="17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1"/>
    </row>
    <row r="478" spans="1:54" ht="15" x14ac:dyDescent="0.25">
      <c r="A478" s="26"/>
      <c r="B478" s="25" t="s">
        <v>30</v>
      </c>
      <c r="C478" s="24"/>
      <c r="D478" s="24"/>
      <c r="E478" s="23"/>
      <c r="F478" s="23"/>
      <c r="G478" s="23"/>
      <c r="H478" s="22"/>
      <c r="I478" s="17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1"/>
    </row>
    <row r="479" spans="1:54" ht="15.75" thickBot="1" x14ac:dyDescent="0.3">
      <c r="A479" s="21"/>
      <c r="B479" s="20" t="s">
        <v>30</v>
      </c>
      <c r="C479" s="19"/>
      <c r="D479" s="19"/>
      <c r="E479" s="19"/>
      <c r="F479" s="19"/>
      <c r="G479" s="19"/>
      <c r="H479" s="18"/>
      <c r="I479" s="17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1"/>
    </row>
    <row r="480" spans="1:54" ht="63" customHeight="1" thickBot="1" x14ac:dyDescent="0.3">
      <c r="A480" s="4"/>
      <c r="B480" s="16" t="s">
        <v>38</v>
      </c>
      <c r="C480" s="15">
        <v>0</v>
      </c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1"/>
    </row>
    <row r="481" spans="1:54" ht="16.5" customHeight="1" x14ac:dyDescent="0.25">
      <c r="A481" s="4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1"/>
    </row>
    <row r="482" spans="1:54" ht="15" x14ac:dyDescent="0.25">
      <c r="A482" s="40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1"/>
    </row>
    <row r="483" spans="1:54" ht="15" x14ac:dyDescent="0.25">
      <c r="A483" s="39" t="s">
        <v>37</v>
      </c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1"/>
    </row>
    <row r="484" spans="1:54" ht="15" x14ac:dyDescent="0.25">
      <c r="A484" s="34" t="s">
        <v>36</v>
      </c>
      <c r="B484" s="33" t="s">
        <v>30</v>
      </c>
      <c r="C484" s="36"/>
      <c r="D484" s="36"/>
      <c r="E484" s="36"/>
      <c r="F484" s="36"/>
      <c r="G484" s="36"/>
      <c r="H484" s="35"/>
      <c r="I484" s="17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1"/>
    </row>
    <row r="485" spans="1:54" ht="15" x14ac:dyDescent="0.25">
      <c r="A485" s="34" t="s">
        <v>35</v>
      </c>
      <c r="B485" s="33" t="s">
        <v>30</v>
      </c>
      <c r="C485" s="36"/>
      <c r="D485" s="36"/>
      <c r="E485" s="36"/>
      <c r="F485" s="36"/>
      <c r="G485" s="36"/>
      <c r="H485" s="35"/>
      <c r="I485" s="17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1"/>
    </row>
    <row r="486" spans="1:54" ht="15" x14ac:dyDescent="0.25">
      <c r="A486" s="34" t="s">
        <v>34</v>
      </c>
      <c r="B486" s="37">
        <v>0</v>
      </c>
      <c r="C486" s="38" t="s">
        <v>33</v>
      </c>
      <c r="D486" s="37"/>
      <c r="E486" s="36"/>
      <c r="F486" s="36"/>
      <c r="G486" s="36"/>
      <c r="H486" s="35"/>
      <c r="I486" s="17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1"/>
    </row>
    <row r="487" spans="1:54" ht="15" x14ac:dyDescent="0.25">
      <c r="A487" s="34" t="s">
        <v>32</v>
      </c>
      <c r="B487" s="33" t="s">
        <v>30</v>
      </c>
      <c r="C487" s="32"/>
      <c r="D487" s="32"/>
      <c r="E487" s="32"/>
      <c r="F487" s="32"/>
      <c r="G487" s="32"/>
      <c r="H487" s="31"/>
      <c r="I487" s="17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1"/>
    </row>
    <row r="488" spans="1:54" ht="15" x14ac:dyDescent="0.25">
      <c r="A488" s="30" t="s">
        <v>31</v>
      </c>
      <c r="B488" s="29" t="s">
        <v>30</v>
      </c>
      <c r="C488" s="28"/>
      <c r="D488" s="28"/>
      <c r="E488" s="28"/>
      <c r="F488" s="28"/>
      <c r="G488" s="28"/>
      <c r="H488" s="27"/>
      <c r="I488" s="17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1"/>
    </row>
    <row r="489" spans="1:54" ht="15" x14ac:dyDescent="0.25">
      <c r="A489" s="26"/>
      <c r="B489" s="25" t="s">
        <v>30</v>
      </c>
      <c r="C489" s="23"/>
      <c r="D489" s="23"/>
      <c r="E489" s="23"/>
      <c r="F489" s="23"/>
      <c r="G489" s="23"/>
      <c r="H489" s="22"/>
      <c r="I489" s="17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1"/>
    </row>
    <row r="490" spans="1:54" ht="15" x14ac:dyDescent="0.25">
      <c r="A490" s="26"/>
      <c r="B490" s="25" t="s">
        <v>30</v>
      </c>
      <c r="C490" s="23"/>
      <c r="D490" s="23"/>
      <c r="E490" s="23"/>
      <c r="F490" s="23"/>
      <c r="G490" s="23"/>
      <c r="H490" s="22"/>
      <c r="I490" s="17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1"/>
    </row>
    <row r="491" spans="1:54" ht="15" x14ac:dyDescent="0.25">
      <c r="A491" s="26"/>
      <c r="B491" s="25" t="s">
        <v>30</v>
      </c>
      <c r="C491" s="23"/>
      <c r="D491" s="23"/>
      <c r="E491" s="23"/>
      <c r="F491" s="23"/>
      <c r="G491" s="23"/>
      <c r="H491" s="22"/>
      <c r="I491" s="17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1"/>
    </row>
    <row r="492" spans="1:54" ht="15" x14ac:dyDescent="0.25">
      <c r="A492" s="26"/>
      <c r="B492" s="25" t="s">
        <v>30</v>
      </c>
      <c r="C492" s="23"/>
      <c r="D492" s="23"/>
      <c r="E492" s="23"/>
      <c r="F492" s="23"/>
      <c r="G492" s="23"/>
      <c r="H492" s="22"/>
      <c r="I492" s="17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1"/>
    </row>
    <row r="493" spans="1:54" ht="15" x14ac:dyDescent="0.25">
      <c r="A493" s="26"/>
      <c r="B493" s="25" t="s">
        <v>30</v>
      </c>
      <c r="C493" s="24"/>
      <c r="D493" s="24"/>
      <c r="E493" s="24"/>
      <c r="F493" s="24"/>
      <c r="G493" s="24"/>
      <c r="H493" s="22"/>
      <c r="I493" s="17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1"/>
    </row>
    <row r="494" spans="1:54" ht="15" x14ac:dyDescent="0.25">
      <c r="A494" s="26"/>
      <c r="B494" s="25" t="s">
        <v>30</v>
      </c>
      <c r="C494" s="24"/>
      <c r="D494" s="24"/>
      <c r="E494" s="23"/>
      <c r="F494" s="23"/>
      <c r="G494" s="23"/>
      <c r="H494" s="22"/>
      <c r="I494" s="17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1"/>
    </row>
    <row r="495" spans="1:54" ht="15.75" thickBot="1" x14ac:dyDescent="0.3">
      <c r="A495" s="21"/>
      <c r="B495" s="20" t="s">
        <v>30</v>
      </c>
      <c r="C495" s="19"/>
      <c r="D495" s="19"/>
      <c r="E495" s="19"/>
      <c r="F495" s="19"/>
      <c r="G495" s="19"/>
      <c r="H495" s="18"/>
      <c r="I495" s="17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1"/>
    </row>
    <row r="496" spans="1:54" ht="63" customHeight="1" thickBot="1" x14ac:dyDescent="0.3">
      <c r="A496" s="4"/>
      <c r="B496" s="16" t="s">
        <v>29</v>
      </c>
      <c r="C496" s="15">
        <v>0</v>
      </c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1"/>
    </row>
    <row r="497" spans="1:54" ht="15" x14ac:dyDescent="0.25">
      <c r="A497" s="4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1"/>
    </row>
    <row r="498" spans="1:54" ht="15" x14ac:dyDescent="0.25">
      <c r="A498" s="4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1"/>
    </row>
    <row r="499" spans="1:54" ht="15" x14ac:dyDescent="0.25">
      <c r="A499" s="4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1"/>
    </row>
    <row r="500" spans="1:54" ht="15" x14ac:dyDescent="0.25">
      <c r="A500" s="4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1"/>
    </row>
    <row r="501" spans="1:54" ht="15" x14ac:dyDescent="0.25">
      <c r="A501" s="4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1"/>
    </row>
    <row r="502" spans="1:54" ht="15" x14ac:dyDescent="0.25">
      <c r="A502" s="4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1"/>
    </row>
    <row r="503" spans="1:54" ht="15" x14ac:dyDescent="0.25">
      <c r="A503" s="4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1"/>
    </row>
    <row r="504" spans="1:54" ht="15" x14ac:dyDescent="0.25">
      <c r="A504" s="4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1"/>
    </row>
    <row r="505" spans="1:54" ht="15" x14ac:dyDescent="0.25">
      <c r="A505" s="4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1"/>
    </row>
    <row r="506" spans="1:54" ht="15" x14ac:dyDescent="0.25">
      <c r="A506" s="4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1"/>
    </row>
    <row r="507" spans="1:54" ht="15" x14ac:dyDescent="0.25">
      <c r="A507" s="4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1"/>
    </row>
    <row r="508" spans="1:54" ht="15" x14ac:dyDescent="0.25">
      <c r="A508" s="4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1"/>
    </row>
    <row r="509" spans="1:54" ht="15" x14ac:dyDescent="0.25">
      <c r="A509" s="4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1"/>
    </row>
    <row r="510" spans="1:54" ht="15" x14ac:dyDescent="0.25">
      <c r="A510" s="4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1"/>
    </row>
    <row r="511" spans="1:54" ht="15" x14ac:dyDescent="0.25">
      <c r="A511" s="4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1"/>
    </row>
    <row r="512" spans="1:54" ht="15" x14ac:dyDescent="0.25">
      <c r="A512" s="4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1"/>
    </row>
    <row r="513" spans="1:78" ht="15" x14ac:dyDescent="0.25">
      <c r="A513" s="4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1"/>
    </row>
    <row r="514" spans="1:78" ht="15" x14ac:dyDescent="0.25">
      <c r="A514" s="4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1"/>
    </row>
    <row r="515" spans="1:78" ht="15" x14ac:dyDescent="0.25">
      <c r="A515" s="4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1"/>
    </row>
    <row r="516" spans="1:78" ht="15" x14ac:dyDescent="0.25">
      <c r="A516" s="4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1"/>
    </row>
    <row r="517" spans="1:78" ht="15" x14ac:dyDescent="0.25">
      <c r="A517" s="4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1"/>
    </row>
    <row r="518" spans="1:78" ht="15" x14ac:dyDescent="0.25">
      <c r="A518" s="4"/>
      <c r="B518" s="3"/>
      <c r="C518" s="3"/>
      <c r="D518" s="3"/>
      <c r="E518" s="3"/>
      <c r="F518" s="3"/>
      <c r="G518" s="3"/>
      <c r="H518" s="3"/>
      <c r="I518" s="3"/>
      <c r="J518" s="3"/>
      <c r="K518" s="7"/>
      <c r="L518" s="7"/>
      <c r="M518" s="7" t="s">
        <v>28</v>
      </c>
      <c r="N518" s="7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1"/>
    </row>
    <row r="519" spans="1:78" ht="15" x14ac:dyDescent="0.25">
      <c r="A519" s="4"/>
      <c r="B519" s="3"/>
      <c r="C519" s="3"/>
      <c r="D519" s="3"/>
      <c r="E519" s="3"/>
      <c r="F519" s="3"/>
      <c r="G519" s="3"/>
      <c r="H519" s="3"/>
      <c r="I519" s="3"/>
      <c r="J519" s="3"/>
      <c r="K519" s="7"/>
      <c r="L519" s="7"/>
      <c r="M519" s="7"/>
      <c r="N519" s="7" t="s">
        <v>17</v>
      </c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1"/>
    </row>
    <row r="520" spans="1:78" ht="15" x14ac:dyDescent="0.25">
      <c r="A520" s="4"/>
      <c r="B520" s="3"/>
      <c r="C520" s="3"/>
      <c r="D520" s="3"/>
      <c r="E520" s="3"/>
      <c r="F520" s="3"/>
      <c r="G520" s="3"/>
      <c r="H520" s="3"/>
      <c r="I520" s="3"/>
      <c r="J520" s="3"/>
      <c r="K520" s="7"/>
      <c r="L520" s="7"/>
      <c r="M520" s="7" t="s">
        <v>7</v>
      </c>
      <c r="N520" s="5">
        <v>890450.02242012392</v>
      </c>
      <c r="O520" s="3"/>
      <c r="P520" s="3"/>
      <c r="Q520" s="3"/>
      <c r="R520" s="3"/>
      <c r="S520" s="3"/>
      <c r="T520" s="1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1"/>
    </row>
    <row r="521" spans="1:78" ht="15" x14ac:dyDescent="0.25">
      <c r="A521" s="4"/>
      <c r="B521" s="3"/>
      <c r="C521" s="3"/>
      <c r="D521" s="3"/>
      <c r="E521" s="3"/>
      <c r="F521" s="3"/>
      <c r="G521" s="3"/>
      <c r="H521" s="3"/>
      <c r="I521" s="3"/>
      <c r="J521" s="3"/>
      <c r="K521" s="7"/>
      <c r="L521" s="7"/>
      <c r="M521" s="7" t="s">
        <v>5</v>
      </c>
      <c r="N521" s="5">
        <v>812025.33146552718</v>
      </c>
      <c r="O521" s="3"/>
      <c r="P521" s="3"/>
      <c r="Q521" s="3"/>
      <c r="R521" s="3"/>
      <c r="S521" s="3"/>
      <c r="T521" s="1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1"/>
    </row>
    <row r="522" spans="1:78" ht="15" x14ac:dyDescent="0.25">
      <c r="A522" s="4"/>
      <c r="B522" s="3"/>
      <c r="C522" s="3"/>
      <c r="D522" s="3"/>
      <c r="E522" s="3"/>
      <c r="F522" s="3"/>
      <c r="G522" s="3"/>
      <c r="H522" s="3"/>
      <c r="I522" s="3"/>
      <c r="J522" s="3"/>
      <c r="K522" s="7"/>
      <c r="L522" s="7"/>
      <c r="M522" s="7" t="s">
        <v>3</v>
      </c>
      <c r="N522" s="5">
        <v>825124.00753219228</v>
      </c>
      <c r="O522" s="3"/>
      <c r="P522" s="3"/>
      <c r="Q522" s="3"/>
      <c r="R522" s="3"/>
      <c r="S522" s="3"/>
      <c r="T522" s="1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1"/>
      <c r="BF522" s="10" t="s">
        <v>27</v>
      </c>
      <c r="BG522" s="10"/>
      <c r="BH522" s="10"/>
      <c r="BI522" s="10"/>
      <c r="BJ522" s="10"/>
      <c r="BK522" s="10"/>
      <c r="BL522" s="10"/>
      <c r="BM522" s="10"/>
      <c r="BN522" s="10"/>
      <c r="BO522" s="10"/>
      <c r="BP522" s="10"/>
      <c r="BQ522" s="10"/>
      <c r="BR522" s="10"/>
      <c r="BS522" s="10"/>
      <c r="BT522" s="10"/>
      <c r="BU522" s="10"/>
      <c r="BV522" s="10"/>
      <c r="BW522" s="10"/>
      <c r="BX522" s="10"/>
      <c r="BY522" s="10"/>
      <c r="BZ522" s="10"/>
    </row>
    <row r="523" spans="1:78" ht="15" x14ac:dyDescent="0.25">
      <c r="A523" s="4"/>
      <c r="B523" s="3"/>
      <c r="C523" s="3"/>
      <c r="D523" s="3"/>
      <c r="E523" s="3"/>
      <c r="F523" s="3"/>
      <c r="G523" s="3"/>
      <c r="H523" s="3"/>
      <c r="I523" s="3"/>
      <c r="J523" s="3"/>
      <c r="K523" s="7"/>
      <c r="L523" s="7"/>
      <c r="M523" s="7" t="s">
        <v>1</v>
      </c>
      <c r="N523" s="5">
        <v>1001719.655285066</v>
      </c>
      <c r="O523" s="3"/>
      <c r="P523" s="3"/>
      <c r="Q523" s="3"/>
      <c r="R523" s="3"/>
      <c r="S523" s="3"/>
      <c r="T523" s="1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1"/>
      <c r="BF523" s="10"/>
      <c r="BG523" s="10"/>
      <c r="BH523" s="10"/>
      <c r="BI523" s="10"/>
      <c r="BJ523" s="10"/>
      <c r="BK523" s="10"/>
      <c r="BL523" s="10"/>
      <c r="BM523" s="10"/>
      <c r="BN523" s="10"/>
      <c r="BO523" s="10"/>
      <c r="BP523" s="10"/>
      <c r="BQ523" s="10"/>
      <c r="BR523" s="10"/>
      <c r="BS523" s="10"/>
      <c r="BT523" s="10"/>
      <c r="BU523" s="10"/>
      <c r="BV523" s="10"/>
      <c r="BW523" s="10"/>
      <c r="BX523" s="10"/>
      <c r="BY523" s="10"/>
      <c r="BZ523" s="10"/>
    </row>
    <row r="524" spans="1:78" ht="15" x14ac:dyDescent="0.25">
      <c r="A524" s="4"/>
      <c r="B524" s="3"/>
      <c r="C524" s="3"/>
      <c r="D524" s="3"/>
      <c r="E524" s="3"/>
      <c r="F524" s="3"/>
      <c r="G524" s="3"/>
      <c r="H524" s="3"/>
      <c r="I524" s="3"/>
      <c r="J524" s="3"/>
      <c r="K524" s="7"/>
      <c r="L524" s="7"/>
      <c r="M524" s="7" t="s">
        <v>0</v>
      </c>
      <c r="N524" s="5">
        <v>1007894.4075321923</v>
      </c>
      <c r="O524" s="3"/>
      <c r="P524" s="3"/>
      <c r="Q524" s="3"/>
      <c r="R524" s="3"/>
      <c r="S524" s="3"/>
      <c r="T524" s="1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1"/>
      <c r="BF524" s="10"/>
      <c r="BG524" s="10"/>
      <c r="BH524" s="10"/>
      <c r="BI524" s="10"/>
      <c r="BJ524" s="10"/>
      <c r="BK524" s="10"/>
      <c r="BL524" s="10"/>
      <c r="BM524" s="10"/>
      <c r="BN524" s="10"/>
      <c r="BO524" s="10"/>
      <c r="BP524" s="10"/>
      <c r="BQ524" s="10"/>
      <c r="BR524" s="10"/>
      <c r="BS524" s="10"/>
      <c r="BT524" s="10"/>
      <c r="BU524" s="10"/>
      <c r="BV524" s="10"/>
      <c r="BW524" s="10"/>
      <c r="BX524" s="10"/>
      <c r="BY524" s="10"/>
      <c r="BZ524" s="10"/>
    </row>
    <row r="525" spans="1:78" ht="15" x14ac:dyDescent="0.25">
      <c r="A525" s="4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1"/>
      <c r="BF525" s="10"/>
      <c r="BG525" s="10"/>
      <c r="BH525" s="10"/>
      <c r="BI525" s="10"/>
      <c r="BJ525" s="10"/>
      <c r="BK525" s="10"/>
      <c r="BL525" s="10"/>
      <c r="BM525" s="10"/>
      <c r="BN525" s="10"/>
      <c r="BO525" s="10"/>
      <c r="BP525" s="10"/>
      <c r="BQ525" s="10"/>
      <c r="BR525" s="10"/>
      <c r="BS525" s="10"/>
      <c r="BT525" s="10"/>
      <c r="BU525" s="10"/>
      <c r="BV525" s="10"/>
      <c r="BW525" s="10"/>
      <c r="BX525" s="10"/>
      <c r="BY525" s="10"/>
      <c r="BZ525" s="10"/>
    </row>
    <row r="526" spans="1:78" ht="15" x14ac:dyDescent="0.25">
      <c r="A526" s="4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8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1"/>
      <c r="BF526" s="10"/>
      <c r="BG526" s="10"/>
      <c r="BH526" s="10"/>
      <c r="BI526" s="10"/>
      <c r="BJ526" s="10"/>
      <c r="BK526" s="10"/>
      <c r="BL526" s="10"/>
      <c r="BM526" s="10"/>
      <c r="BN526" s="10"/>
      <c r="BO526" s="10"/>
      <c r="BP526" s="10"/>
      <c r="BQ526" s="10"/>
      <c r="BR526" s="10"/>
      <c r="BS526" s="10"/>
      <c r="BT526" s="10"/>
      <c r="BU526" s="10"/>
      <c r="BV526" s="10"/>
      <c r="BW526" s="10"/>
      <c r="BX526" s="10"/>
      <c r="BY526" s="10"/>
      <c r="BZ526" s="10"/>
    </row>
    <row r="527" spans="1:78" ht="15" x14ac:dyDescent="0.25">
      <c r="A527" s="4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8"/>
      <c r="U527" s="3"/>
      <c r="V527" s="8"/>
      <c r="W527" s="8"/>
      <c r="X527" s="8"/>
      <c r="Y527" s="8"/>
      <c r="Z527" s="8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1"/>
      <c r="BF527" s="10"/>
      <c r="BG527" s="10"/>
      <c r="BH527" s="10"/>
      <c r="BI527" s="10"/>
      <c r="BJ527" s="10"/>
      <c r="BK527" s="10"/>
      <c r="BL527" s="10"/>
      <c r="BM527" s="10"/>
      <c r="BN527" s="10"/>
      <c r="BO527" s="10"/>
      <c r="BP527" s="10"/>
      <c r="BQ527" s="10"/>
      <c r="BR527" s="10"/>
      <c r="BS527" s="10"/>
      <c r="BT527" s="10"/>
      <c r="BU527" s="10"/>
      <c r="BV527" s="10"/>
      <c r="BW527" s="10"/>
      <c r="BX527" s="10"/>
      <c r="BY527" s="10"/>
      <c r="BZ527" s="10"/>
    </row>
    <row r="528" spans="1:78" ht="15" x14ac:dyDescent="0.25">
      <c r="A528" s="4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8"/>
      <c r="U528" s="3"/>
      <c r="V528" s="14"/>
      <c r="W528" s="8"/>
      <c r="X528" s="8"/>
      <c r="Y528" s="8"/>
      <c r="Z528" s="8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1"/>
      <c r="BF528" s="10"/>
      <c r="BG528" s="10"/>
      <c r="BH528" s="10"/>
      <c r="BI528" s="10"/>
      <c r="BJ528" s="10"/>
      <c r="BK528" s="10"/>
      <c r="BL528" s="10"/>
      <c r="BM528" s="10"/>
      <c r="BN528" s="10"/>
      <c r="BO528" s="10"/>
      <c r="BP528" s="10"/>
      <c r="BQ528" s="10"/>
      <c r="BR528" s="10"/>
      <c r="BS528" s="10"/>
      <c r="BT528" s="10"/>
      <c r="BU528" s="10"/>
      <c r="BV528" s="10"/>
      <c r="BW528" s="10"/>
      <c r="BX528" s="10"/>
      <c r="BY528" s="10"/>
      <c r="BZ528" s="10"/>
    </row>
    <row r="529" spans="1:78" ht="15" x14ac:dyDescent="0.25">
      <c r="A529" s="4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8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1"/>
      <c r="BF529" s="10"/>
      <c r="BG529" s="10"/>
      <c r="BH529" s="10"/>
      <c r="BI529" s="10"/>
      <c r="BJ529" s="10"/>
      <c r="BK529" s="10"/>
      <c r="BL529" s="10"/>
      <c r="BM529" s="10"/>
      <c r="BN529" s="10"/>
      <c r="BO529" s="10"/>
      <c r="BP529" s="10"/>
      <c r="BQ529" s="10"/>
      <c r="BR529" s="10"/>
      <c r="BS529" s="10"/>
      <c r="BT529" s="10"/>
      <c r="BU529" s="10"/>
      <c r="BV529" s="10"/>
      <c r="BW529" s="10"/>
      <c r="BX529" s="10"/>
      <c r="BY529" s="10"/>
      <c r="BZ529" s="10"/>
    </row>
    <row r="530" spans="1:78" ht="15" x14ac:dyDescent="0.25">
      <c r="A530" s="4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8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1"/>
      <c r="BF530" s="10"/>
      <c r="BG530" s="10"/>
      <c r="BH530" s="10"/>
      <c r="BI530" s="10"/>
      <c r="BJ530" s="10"/>
      <c r="BK530" s="10"/>
      <c r="BL530" s="10"/>
      <c r="BM530" s="10"/>
      <c r="BN530" s="10"/>
      <c r="BO530" s="10"/>
      <c r="BP530" s="10"/>
      <c r="BQ530" s="10"/>
      <c r="BR530" s="10"/>
      <c r="BS530" s="10"/>
      <c r="BT530" s="10"/>
      <c r="BU530" s="10"/>
      <c r="BV530" s="10"/>
      <c r="BW530" s="10"/>
      <c r="BX530" s="10"/>
      <c r="BY530" s="10"/>
      <c r="BZ530" s="10"/>
    </row>
    <row r="531" spans="1:78" ht="28.5" customHeight="1" x14ac:dyDescent="0.25">
      <c r="A531" s="4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1"/>
      <c r="BF531" s="10"/>
      <c r="BG531" s="10"/>
      <c r="BH531" s="10"/>
      <c r="BI531" s="10"/>
      <c r="BJ531" s="10"/>
      <c r="BK531" s="10"/>
      <c r="BL531" s="10"/>
      <c r="BM531" s="10"/>
      <c r="BN531" s="10"/>
      <c r="BO531" s="10"/>
      <c r="BP531" s="10"/>
      <c r="BQ531" s="10"/>
      <c r="BR531" s="10"/>
      <c r="BS531" s="10"/>
      <c r="BT531" s="10"/>
      <c r="BU531" s="10"/>
      <c r="BV531" s="10"/>
      <c r="BW531" s="10"/>
      <c r="BX531" s="10"/>
      <c r="BY531" s="10"/>
      <c r="BZ531" s="10"/>
    </row>
    <row r="532" spans="1:78" ht="15" x14ac:dyDescent="0.25">
      <c r="A532" s="4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1"/>
      <c r="BF532" s="10"/>
      <c r="BG532" s="10"/>
      <c r="BH532" s="10"/>
      <c r="BI532" s="10"/>
      <c r="BJ532" s="10"/>
      <c r="BK532" s="10"/>
      <c r="BL532" s="10"/>
      <c r="BM532" s="10"/>
      <c r="BN532" s="10"/>
      <c r="BO532" s="10"/>
      <c r="BP532" s="10"/>
      <c r="BQ532" s="10"/>
      <c r="BR532" s="10"/>
      <c r="BS532" s="10"/>
      <c r="BT532" s="10"/>
      <c r="BU532" s="10"/>
      <c r="BV532" s="10"/>
      <c r="BW532" s="10"/>
      <c r="BX532" s="10"/>
      <c r="BY532" s="10"/>
      <c r="BZ532" s="10"/>
    </row>
    <row r="533" spans="1:78" ht="15" x14ac:dyDescent="0.25">
      <c r="A533" s="4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1"/>
      <c r="BF533" s="10"/>
      <c r="BG533" s="10"/>
      <c r="BH533" s="10"/>
      <c r="BI533" s="10"/>
      <c r="BJ533" s="10"/>
      <c r="BK533" s="10"/>
      <c r="BL533" s="10"/>
      <c r="BM533" s="10"/>
      <c r="BN533" s="10"/>
      <c r="BO533" s="10"/>
      <c r="BP533" s="10"/>
      <c r="BQ533" s="10"/>
      <c r="BR533" s="10"/>
      <c r="BS533" s="10"/>
      <c r="BT533" s="10"/>
      <c r="BU533" s="10"/>
      <c r="BV533" s="10"/>
      <c r="BW533" s="10"/>
      <c r="BX533" s="10"/>
      <c r="BY533" s="10"/>
      <c r="BZ533" s="10"/>
    </row>
    <row r="534" spans="1:78" ht="15" x14ac:dyDescent="0.25">
      <c r="A534" s="4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1"/>
      <c r="BF534" s="10"/>
      <c r="BG534" s="10"/>
      <c r="BH534" s="10"/>
      <c r="BI534" s="10"/>
      <c r="BJ534" s="10"/>
      <c r="BK534" s="10"/>
      <c r="BL534" s="10"/>
      <c r="BM534" s="10"/>
      <c r="BN534" s="10"/>
      <c r="BO534" s="10"/>
      <c r="BP534" s="10"/>
      <c r="BQ534" s="10"/>
      <c r="BR534" s="10"/>
      <c r="BS534" s="10"/>
      <c r="BT534" s="10"/>
      <c r="BU534" s="10"/>
      <c r="BV534" s="10"/>
      <c r="BW534" s="10"/>
      <c r="BX534" s="10"/>
      <c r="BY534" s="10"/>
      <c r="BZ534" s="10"/>
    </row>
    <row r="535" spans="1:78" ht="15" x14ac:dyDescent="0.25">
      <c r="A535" s="4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1"/>
      <c r="BF535" s="10"/>
      <c r="BG535" s="10"/>
      <c r="BH535" s="10"/>
      <c r="BI535" s="10"/>
      <c r="BJ535" s="10"/>
      <c r="BK535" s="10"/>
      <c r="BL535" s="10"/>
      <c r="BM535" s="10"/>
      <c r="BN535" s="10"/>
      <c r="BO535" s="10"/>
      <c r="BP535" s="10"/>
      <c r="BQ535" s="10"/>
      <c r="BR535" s="10"/>
      <c r="BS535" s="10"/>
      <c r="BT535" s="10"/>
      <c r="BU535" s="10"/>
      <c r="BV535" s="10"/>
      <c r="BW535" s="10"/>
      <c r="BX535" s="10"/>
      <c r="BY535" s="10"/>
      <c r="BZ535" s="10"/>
    </row>
    <row r="536" spans="1:78" ht="15" x14ac:dyDescent="0.25">
      <c r="A536" s="12"/>
      <c r="B536" s="11"/>
      <c r="C536" s="11"/>
      <c r="D536" s="11"/>
      <c r="E536" s="11"/>
      <c r="F536" s="11"/>
      <c r="G536" s="11"/>
      <c r="H536" s="11"/>
      <c r="I536" s="11"/>
      <c r="J536" s="11"/>
      <c r="K536" s="11"/>
      <c r="L536" s="11"/>
      <c r="M536" s="11"/>
      <c r="N536" s="11"/>
      <c r="O536" s="11"/>
      <c r="P536" s="11"/>
      <c r="Q536" s="11"/>
      <c r="R536" s="11"/>
      <c r="S536" s="11"/>
      <c r="T536" s="11"/>
      <c r="U536" s="11"/>
      <c r="V536" s="11"/>
      <c r="W536" s="11"/>
      <c r="X536" s="11"/>
      <c r="Y536" s="11"/>
      <c r="Z536" s="11"/>
      <c r="AA536" s="11"/>
      <c r="AB536" s="11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1"/>
      <c r="BF536" s="10"/>
      <c r="BG536" s="10"/>
      <c r="BH536" s="10"/>
      <c r="BI536" s="10"/>
      <c r="BJ536" s="10"/>
      <c r="BK536" s="10"/>
      <c r="BL536" s="10"/>
      <c r="BM536" s="10"/>
      <c r="BN536" s="10"/>
      <c r="BO536" s="10"/>
      <c r="BP536" s="10"/>
      <c r="BQ536" s="10"/>
      <c r="BR536" s="10"/>
      <c r="BS536" s="10"/>
      <c r="BT536" s="10"/>
      <c r="BU536" s="10"/>
      <c r="BV536" s="10"/>
      <c r="BW536" s="10"/>
      <c r="BX536" s="10"/>
      <c r="BY536" s="10"/>
      <c r="BZ536" s="10"/>
    </row>
    <row r="537" spans="1:78" ht="15" x14ac:dyDescent="0.25">
      <c r="A537" s="4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1"/>
      <c r="BF537" s="10"/>
      <c r="BG537" s="10"/>
      <c r="BH537" s="10"/>
      <c r="BI537" s="10"/>
      <c r="BJ537" s="10"/>
      <c r="BK537" s="10"/>
      <c r="BL537" s="10"/>
      <c r="BM537" s="10"/>
      <c r="BN537" s="10"/>
      <c r="BO537" s="10"/>
      <c r="BP537" s="10"/>
      <c r="BQ537" s="10"/>
      <c r="BR537" s="10"/>
      <c r="BS537" s="10"/>
      <c r="BT537" s="10"/>
      <c r="BU537" s="10"/>
      <c r="BV537" s="10"/>
      <c r="BW537" s="10"/>
      <c r="BX537" s="10"/>
      <c r="BY537" s="10"/>
      <c r="BZ537" s="10"/>
    </row>
    <row r="538" spans="1:78" ht="15" x14ac:dyDescent="0.25">
      <c r="A538" s="4"/>
      <c r="B538" s="3"/>
      <c r="C538" s="3"/>
      <c r="D538" s="3"/>
      <c r="E538" s="3"/>
      <c r="F538" s="3"/>
      <c r="G538" s="3"/>
      <c r="H538" s="3"/>
      <c r="I538" s="3"/>
      <c r="J538" s="3"/>
      <c r="K538" s="7"/>
      <c r="L538" s="7"/>
      <c r="M538" s="7" t="s">
        <v>18</v>
      </c>
      <c r="N538" s="7"/>
      <c r="O538" s="7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1"/>
      <c r="BF538" s="10"/>
      <c r="BG538" s="10"/>
      <c r="BH538" s="10"/>
      <c r="BI538" s="10"/>
      <c r="BJ538" s="10"/>
      <c r="BK538" s="10"/>
      <c r="BL538" s="10"/>
      <c r="BM538" s="10"/>
      <c r="BN538" s="10"/>
      <c r="BO538" s="10"/>
      <c r="BP538" s="10"/>
      <c r="BQ538" s="10"/>
      <c r="BR538" s="10"/>
      <c r="BS538" s="10"/>
      <c r="BT538" s="10"/>
      <c r="BU538" s="10"/>
      <c r="BV538" s="10"/>
      <c r="BW538" s="10"/>
      <c r="BX538" s="10"/>
      <c r="BY538" s="10"/>
      <c r="BZ538" s="10"/>
    </row>
    <row r="539" spans="1:78" ht="15" x14ac:dyDescent="0.25">
      <c r="A539" s="4"/>
      <c r="B539" s="3"/>
      <c r="C539" s="3"/>
      <c r="D539" s="3"/>
      <c r="E539" s="3"/>
      <c r="F539" s="3"/>
      <c r="G539" s="3"/>
      <c r="H539" s="3"/>
      <c r="I539" s="3"/>
      <c r="J539" s="3"/>
      <c r="K539" s="7"/>
      <c r="L539" s="7"/>
      <c r="M539" s="7"/>
      <c r="N539" s="7" t="s">
        <v>17</v>
      </c>
      <c r="O539" s="7" t="s">
        <v>16</v>
      </c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1"/>
      <c r="BF539" s="10"/>
      <c r="BG539" s="10"/>
      <c r="BH539" s="10"/>
      <c r="BI539" s="10"/>
      <c r="BJ539" s="10"/>
      <c r="BK539" s="10"/>
      <c r="BL539" s="10"/>
      <c r="BM539" s="10"/>
      <c r="BN539" s="10"/>
      <c r="BO539" s="10"/>
      <c r="BP539" s="10"/>
      <c r="BQ539" s="10"/>
      <c r="BR539" s="10"/>
      <c r="BS539" s="10"/>
      <c r="BT539" s="10"/>
      <c r="BU539" s="10"/>
      <c r="BV539" s="10"/>
      <c r="BW539" s="10"/>
      <c r="BX539" s="10"/>
      <c r="BY539" s="10"/>
      <c r="BZ539" s="10"/>
    </row>
    <row r="540" spans="1:78" ht="15" x14ac:dyDescent="0.25">
      <c r="A540" s="4"/>
      <c r="B540" s="3"/>
      <c r="C540" s="3"/>
      <c r="D540" s="3"/>
      <c r="E540" s="3"/>
      <c r="F540" s="3"/>
      <c r="G540" s="3"/>
      <c r="H540" s="3"/>
      <c r="I540" s="3"/>
      <c r="J540" s="3"/>
      <c r="K540" s="7"/>
      <c r="L540" s="7"/>
      <c r="M540" s="7" t="s">
        <v>7</v>
      </c>
      <c r="N540" s="6">
        <v>890450.02242012392</v>
      </c>
      <c r="O540" s="5">
        <v>707381.08506380883</v>
      </c>
      <c r="P540" s="3"/>
      <c r="Q540" s="3"/>
      <c r="R540" s="3"/>
      <c r="S540" s="3"/>
      <c r="T540" s="8"/>
      <c r="U540" s="1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1"/>
      <c r="BF540" s="10"/>
      <c r="BG540" s="10"/>
      <c r="BH540" s="10"/>
      <c r="BI540" s="10"/>
      <c r="BJ540" s="10"/>
      <c r="BK540" s="10"/>
      <c r="BL540" s="10"/>
      <c r="BM540" s="10"/>
      <c r="BN540" s="10"/>
      <c r="BO540" s="10"/>
      <c r="BP540" s="10"/>
      <c r="BQ540" s="10"/>
      <c r="BR540" s="10"/>
      <c r="BS540" s="10"/>
      <c r="BT540" s="10"/>
      <c r="BU540" s="10"/>
      <c r="BV540" s="10"/>
      <c r="BW540" s="10"/>
      <c r="BX540" s="10"/>
      <c r="BY540" s="10"/>
      <c r="BZ540" s="10"/>
    </row>
    <row r="541" spans="1:78" ht="15" x14ac:dyDescent="0.25">
      <c r="A541" s="4"/>
      <c r="B541" s="3"/>
      <c r="C541" s="3"/>
      <c r="D541" s="3"/>
      <c r="E541" s="3"/>
      <c r="F541" s="3"/>
      <c r="G541" s="3"/>
      <c r="H541" s="3"/>
      <c r="I541" s="3"/>
      <c r="J541" s="3"/>
      <c r="K541" s="7"/>
      <c r="L541" s="7"/>
      <c r="M541" s="7" t="s">
        <v>5</v>
      </c>
      <c r="N541" s="6">
        <v>812025.33146552718</v>
      </c>
      <c r="O541" s="5">
        <v>553745.11293105443</v>
      </c>
      <c r="P541" s="3"/>
      <c r="Q541" s="3"/>
      <c r="R541" s="3"/>
      <c r="S541" s="3"/>
      <c r="T541" s="8"/>
      <c r="U541" s="1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1"/>
      <c r="BF541" s="10"/>
      <c r="BG541" s="10"/>
      <c r="BH541" s="10"/>
      <c r="BI541" s="10"/>
      <c r="BJ541" s="10"/>
      <c r="BK541" s="10"/>
      <c r="BL541" s="10"/>
      <c r="BM541" s="10"/>
      <c r="BN541" s="10"/>
      <c r="BO541" s="10"/>
      <c r="BP541" s="10"/>
      <c r="BQ541" s="10"/>
      <c r="BR541" s="10"/>
      <c r="BS541" s="10"/>
      <c r="BT541" s="10"/>
      <c r="BU541" s="10"/>
      <c r="BV541" s="10"/>
      <c r="BW541" s="10"/>
      <c r="BX541" s="10"/>
      <c r="BY541" s="10"/>
      <c r="BZ541" s="10"/>
    </row>
    <row r="542" spans="1:78" ht="15" x14ac:dyDescent="0.25">
      <c r="A542" s="4"/>
      <c r="B542" s="3"/>
      <c r="C542" s="3"/>
      <c r="D542" s="3"/>
      <c r="E542" s="3"/>
      <c r="F542" s="3"/>
      <c r="G542" s="3"/>
      <c r="H542" s="3"/>
      <c r="I542" s="3"/>
      <c r="J542" s="3"/>
      <c r="K542" s="7"/>
      <c r="L542" s="7"/>
      <c r="M542" s="7" t="s">
        <v>3</v>
      </c>
      <c r="N542" s="6">
        <v>825124.00753219228</v>
      </c>
      <c r="O542" s="5">
        <v>509789.75506438455</v>
      </c>
      <c r="P542" s="3"/>
      <c r="Q542" s="3"/>
      <c r="R542" s="3"/>
      <c r="S542" s="3"/>
      <c r="T542" s="8"/>
      <c r="U542" s="13"/>
      <c r="V542" s="3"/>
      <c r="W542" s="3"/>
      <c r="X542" s="3"/>
      <c r="Y542" s="8"/>
      <c r="Z542" s="8"/>
      <c r="AA542" s="8"/>
      <c r="AB542" s="8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1"/>
      <c r="BF542" s="10" t="s">
        <v>26</v>
      </c>
      <c r="BG542" s="10"/>
      <c r="BH542" s="10"/>
      <c r="BI542" s="10"/>
      <c r="BJ542" s="10"/>
      <c r="BK542" s="10"/>
      <c r="BL542" s="10"/>
      <c r="BM542" s="10"/>
      <c r="BN542" s="10"/>
      <c r="BO542" s="10"/>
      <c r="BP542" s="10"/>
      <c r="BQ542" s="10"/>
      <c r="BR542" s="10"/>
      <c r="BS542" s="10"/>
      <c r="BT542" s="10"/>
      <c r="BU542" s="10"/>
      <c r="BV542" s="10"/>
      <c r="BW542" s="10"/>
      <c r="BX542" s="10"/>
      <c r="BY542" s="10"/>
      <c r="BZ542" s="10"/>
    </row>
    <row r="543" spans="1:78" ht="15" x14ac:dyDescent="0.25">
      <c r="A543" s="4"/>
      <c r="B543" s="3"/>
      <c r="C543" s="3"/>
      <c r="D543" s="3"/>
      <c r="E543" s="3"/>
      <c r="F543" s="3"/>
      <c r="G543" s="3"/>
      <c r="H543" s="3"/>
      <c r="I543" s="3"/>
      <c r="J543" s="3"/>
      <c r="K543" s="7"/>
      <c r="L543" s="7"/>
      <c r="M543" s="7" t="s">
        <v>1</v>
      </c>
      <c r="N543" s="6">
        <v>1001719.655285066</v>
      </c>
      <c r="O543" s="5">
        <v>935034.10059829289</v>
      </c>
      <c r="P543" s="3"/>
      <c r="Q543" s="3"/>
      <c r="R543" s="3"/>
      <c r="S543" s="3"/>
      <c r="T543" s="8"/>
      <c r="U543" s="13"/>
      <c r="V543" s="3"/>
      <c r="W543" s="3"/>
      <c r="X543" s="3"/>
      <c r="Y543" s="14"/>
      <c r="Z543" s="8"/>
      <c r="AA543" s="8"/>
      <c r="AB543" s="8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1"/>
      <c r="BF543" s="10"/>
      <c r="BG543" s="10"/>
      <c r="BH543" s="10"/>
      <c r="BI543" s="10"/>
      <c r="BJ543" s="10"/>
      <c r="BK543" s="10"/>
      <c r="BL543" s="10"/>
      <c r="BM543" s="10"/>
      <c r="BN543" s="10"/>
      <c r="BO543" s="10"/>
      <c r="BP543" s="10"/>
      <c r="BQ543" s="10"/>
      <c r="BR543" s="10"/>
      <c r="BS543" s="10"/>
      <c r="BT543" s="10"/>
      <c r="BU543" s="10"/>
      <c r="BV543" s="10"/>
      <c r="BW543" s="10"/>
      <c r="BX543" s="10"/>
      <c r="BY543" s="10"/>
      <c r="BZ543" s="10"/>
    </row>
    <row r="544" spans="1:78" ht="15" x14ac:dyDescent="0.25">
      <c r="A544" s="4"/>
      <c r="B544" s="3"/>
      <c r="C544" s="3"/>
      <c r="D544" s="3"/>
      <c r="E544" s="3"/>
      <c r="F544" s="3"/>
      <c r="G544" s="3"/>
      <c r="H544" s="3"/>
      <c r="I544" s="3"/>
      <c r="J544" s="3"/>
      <c r="K544" s="7"/>
      <c r="L544" s="7"/>
      <c r="M544" s="7" t="s">
        <v>0</v>
      </c>
      <c r="N544" s="6">
        <v>1007894.4075321923</v>
      </c>
      <c r="O544" s="5">
        <v>656943.69256092899</v>
      </c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1"/>
      <c r="BF544" s="10"/>
      <c r="BG544" s="10"/>
      <c r="BH544" s="10"/>
      <c r="BI544" s="10"/>
      <c r="BJ544" s="10"/>
      <c r="BK544" s="10"/>
      <c r="BL544" s="10"/>
      <c r="BM544" s="10"/>
      <c r="BN544" s="10"/>
      <c r="BO544" s="10"/>
      <c r="BP544" s="10"/>
      <c r="BQ544" s="10"/>
      <c r="BR544" s="10"/>
      <c r="BS544" s="10"/>
      <c r="BT544" s="10"/>
      <c r="BU544" s="10"/>
      <c r="BV544" s="10"/>
      <c r="BW544" s="10"/>
      <c r="BX544" s="10"/>
      <c r="BY544" s="10"/>
      <c r="BZ544" s="10"/>
    </row>
    <row r="545" spans="1:78" ht="15" x14ac:dyDescent="0.25">
      <c r="A545" s="4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8"/>
      <c r="Z545" s="14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1"/>
      <c r="BF545" s="10"/>
      <c r="BG545" s="10"/>
      <c r="BH545" s="10"/>
      <c r="BI545" s="10"/>
      <c r="BJ545" s="10"/>
      <c r="BK545" s="10"/>
      <c r="BL545" s="10"/>
      <c r="BM545" s="10"/>
      <c r="BN545" s="10"/>
      <c r="BO545" s="10"/>
      <c r="BP545" s="10"/>
      <c r="BQ545" s="10"/>
      <c r="BR545" s="10"/>
      <c r="BS545" s="10"/>
      <c r="BT545" s="10"/>
      <c r="BU545" s="10"/>
      <c r="BV545" s="10"/>
      <c r="BW545" s="10"/>
      <c r="BX545" s="10"/>
      <c r="BY545" s="10"/>
      <c r="BZ545" s="10"/>
    </row>
    <row r="546" spans="1:78" ht="15" x14ac:dyDescent="0.25">
      <c r="A546" s="4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14"/>
      <c r="U546" s="3"/>
      <c r="V546" s="3"/>
      <c r="W546" s="3"/>
      <c r="X546" s="3"/>
      <c r="Y546" s="8"/>
      <c r="Z546" s="8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1"/>
      <c r="BF546" s="10"/>
      <c r="BG546" s="10"/>
      <c r="BH546" s="10"/>
      <c r="BI546" s="10"/>
      <c r="BJ546" s="10"/>
      <c r="BK546" s="10"/>
      <c r="BL546" s="10"/>
      <c r="BM546" s="10"/>
      <c r="BN546" s="10"/>
      <c r="BO546" s="10"/>
      <c r="BP546" s="10"/>
      <c r="BQ546" s="10"/>
      <c r="BR546" s="10"/>
      <c r="BS546" s="10"/>
      <c r="BT546" s="10"/>
      <c r="BU546" s="10"/>
      <c r="BV546" s="10"/>
      <c r="BW546" s="10"/>
      <c r="BX546" s="10"/>
      <c r="BY546" s="10"/>
      <c r="BZ546" s="10"/>
    </row>
    <row r="547" spans="1:78" ht="15" x14ac:dyDescent="0.25">
      <c r="A547" s="4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8"/>
      <c r="U547" s="3"/>
      <c r="V547" s="3"/>
      <c r="W547" s="3"/>
      <c r="X547" s="3"/>
      <c r="Y547" s="8"/>
      <c r="Z547" s="8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1"/>
      <c r="BF547" s="10"/>
      <c r="BG547" s="10"/>
      <c r="BH547" s="10"/>
      <c r="BI547" s="10"/>
      <c r="BJ547" s="10"/>
      <c r="BK547" s="10"/>
      <c r="BL547" s="10"/>
      <c r="BM547" s="10"/>
      <c r="BN547" s="10"/>
      <c r="BO547" s="10"/>
      <c r="BP547" s="10"/>
      <c r="BQ547" s="10"/>
      <c r="BR547" s="10"/>
      <c r="BS547" s="10"/>
      <c r="BT547" s="10"/>
      <c r="BU547" s="10"/>
      <c r="BV547" s="10"/>
      <c r="BW547" s="10"/>
      <c r="BX547" s="10"/>
      <c r="BY547" s="10"/>
      <c r="BZ547" s="10"/>
    </row>
    <row r="548" spans="1:78" ht="15" x14ac:dyDescent="0.25">
      <c r="A548" s="4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8"/>
      <c r="U548" s="3"/>
      <c r="V548" s="3"/>
      <c r="W548" s="3"/>
      <c r="X548" s="3"/>
      <c r="Y548" s="8"/>
      <c r="Z548" s="8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1"/>
      <c r="BF548" s="10"/>
      <c r="BG548" s="10"/>
      <c r="BH548" s="10"/>
      <c r="BI548" s="10"/>
      <c r="BJ548" s="10"/>
      <c r="BK548" s="10"/>
      <c r="BL548" s="10"/>
      <c r="BM548" s="10"/>
      <c r="BN548" s="10"/>
      <c r="BO548" s="10"/>
      <c r="BP548" s="10"/>
      <c r="BQ548" s="10"/>
      <c r="BR548" s="10"/>
      <c r="BS548" s="10"/>
      <c r="BT548" s="10"/>
      <c r="BU548" s="10"/>
      <c r="BV548" s="10"/>
      <c r="BW548" s="10"/>
      <c r="BX548" s="10"/>
      <c r="BY548" s="10"/>
      <c r="BZ548" s="10"/>
    </row>
    <row r="549" spans="1:78" ht="15" x14ac:dyDescent="0.25">
      <c r="A549" s="4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8"/>
      <c r="U549" s="3"/>
      <c r="V549" s="3"/>
      <c r="W549" s="3"/>
      <c r="X549" s="3"/>
      <c r="Y549" s="8"/>
      <c r="Z549" s="8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1"/>
      <c r="BF549" s="10"/>
      <c r="BG549" s="10"/>
      <c r="BH549" s="10"/>
      <c r="BI549" s="10"/>
      <c r="BJ549" s="10"/>
      <c r="BK549" s="10"/>
      <c r="BL549" s="10"/>
      <c r="BM549" s="10"/>
      <c r="BN549" s="10"/>
      <c r="BO549" s="10"/>
      <c r="BP549" s="10"/>
      <c r="BQ549" s="10"/>
      <c r="BR549" s="10"/>
      <c r="BS549" s="10"/>
      <c r="BT549" s="10"/>
      <c r="BU549" s="10"/>
      <c r="BV549" s="10"/>
      <c r="BW549" s="10"/>
      <c r="BX549" s="10"/>
      <c r="BY549" s="10"/>
      <c r="BZ549" s="10"/>
    </row>
    <row r="550" spans="1:78" ht="15" x14ac:dyDescent="0.25">
      <c r="A550" s="4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8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1"/>
      <c r="BF550" s="10"/>
      <c r="BG550" s="10"/>
      <c r="BH550" s="10"/>
      <c r="BI550" s="10"/>
      <c r="BJ550" s="10"/>
      <c r="BK550" s="10"/>
      <c r="BL550" s="10"/>
      <c r="BM550" s="10"/>
      <c r="BN550" s="10"/>
      <c r="BO550" s="10"/>
      <c r="BP550" s="10"/>
      <c r="BQ550" s="10"/>
      <c r="BR550" s="10"/>
      <c r="BS550" s="10"/>
      <c r="BT550" s="10"/>
      <c r="BU550" s="10"/>
      <c r="BV550" s="10"/>
      <c r="BW550" s="10"/>
      <c r="BX550" s="10"/>
      <c r="BY550" s="10"/>
      <c r="BZ550" s="10"/>
    </row>
    <row r="551" spans="1:78" ht="15" x14ac:dyDescent="0.25">
      <c r="A551" s="4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1"/>
      <c r="BF551" s="10"/>
      <c r="BG551" s="10"/>
      <c r="BH551" s="10"/>
      <c r="BI551" s="10"/>
      <c r="BJ551" s="10"/>
      <c r="BK551" s="10"/>
      <c r="BL551" s="10"/>
      <c r="BM551" s="10"/>
      <c r="BN551" s="10"/>
      <c r="BO551" s="10"/>
      <c r="BP551" s="10"/>
      <c r="BQ551" s="10"/>
      <c r="BR551" s="10"/>
      <c r="BS551" s="10"/>
      <c r="BT551" s="10"/>
      <c r="BU551" s="10"/>
      <c r="BV551" s="10"/>
      <c r="BW551" s="10"/>
      <c r="BX551" s="10"/>
      <c r="BY551" s="10"/>
      <c r="BZ551" s="10"/>
    </row>
    <row r="552" spans="1:78" ht="15" x14ac:dyDescent="0.25">
      <c r="A552" s="4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1"/>
      <c r="BF552" s="10"/>
      <c r="BG552" s="10"/>
      <c r="BH552" s="10"/>
      <c r="BI552" s="10"/>
      <c r="BJ552" s="10"/>
      <c r="BK552" s="10"/>
      <c r="BL552" s="10"/>
      <c r="BM552" s="10"/>
      <c r="BN552" s="10"/>
      <c r="BO552" s="10"/>
      <c r="BP552" s="10"/>
      <c r="BQ552" s="10"/>
      <c r="BR552" s="10"/>
      <c r="BS552" s="10"/>
      <c r="BT552" s="10"/>
      <c r="BU552" s="10"/>
      <c r="BV552" s="10"/>
      <c r="BW552" s="10"/>
      <c r="BX552" s="10"/>
      <c r="BY552" s="10"/>
      <c r="BZ552" s="10"/>
    </row>
    <row r="553" spans="1:78" ht="15" x14ac:dyDescent="0.25">
      <c r="A553" s="4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1"/>
      <c r="BF553" s="10"/>
      <c r="BG553" s="10"/>
      <c r="BH553" s="10"/>
      <c r="BI553" s="10"/>
      <c r="BJ553" s="10"/>
      <c r="BK553" s="10"/>
      <c r="BL553" s="10"/>
      <c r="BM553" s="10"/>
      <c r="BN553" s="10"/>
      <c r="BO553" s="10"/>
      <c r="BP553" s="10"/>
      <c r="BQ553" s="10"/>
      <c r="BR553" s="10"/>
      <c r="BS553" s="10"/>
      <c r="BT553" s="10"/>
      <c r="BU553" s="10"/>
      <c r="BV553" s="10"/>
      <c r="BW553" s="10"/>
      <c r="BX553" s="10"/>
      <c r="BY553" s="10"/>
      <c r="BZ553" s="10"/>
    </row>
    <row r="554" spans="1:78" ht="15" x14ac:dyDescent="0.25">
      <c r="A554" s="4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1"/>
      <c r="BF554" s="10"/>
      <c r="BG554" s="10"/>
      <c r="BH554" s="10"/>
      <c r="BI554" s="10"/>
      <c r="BJ554" s="10"/>
      <c r="BK554" s="10"/>
      <c r="BL554" s="10"/>
      <c r="BM554" s="10"/>
      <c r="BN554" s="10"/>
      <c r="BO554" s="10"/>
      <c r="BP554" s="10"/>
      <c r="BQ554" s="10"/>
      <c r="BR554" s="10"/>
      <c r="BS554" s="10"/>
      <c r="BT554" s="10"/>
      <c r="BU554" s="10"/>
      <c r="BV554" s="10"/>
      <c r="BW554" s="10"/>
      <c r="BX554" s="10"/>
      <c r="BY554" s="10"/>
      <c r="BZ554" s="10"/>
    </row>
    <row r="555" spans="1:78" ht="15" x14ac:dyDescent="0.25">
      <c r="A555" s="12"/>
      <c r="B555" s="11"/>
      <c r="C555" s="11"/>
      <c r="D555" s="11"/>
      <c r="E555" s="11"/>
      <c r="F555" s="11"/>
      <c r="G555" s="11"/>
      <c r="H555" s="11"/>
      <c r="I555" s="11"/>
      <c r="J555" s="11"/>
      <c r="K555" s="11"/>
      <c r="L555" s="11"/>
      <c r="M555" s="11"/>
      <c r="N555" s="11"/>
      <c r="O555" s="11"/>
      <c r="P555" s="11"/>
      <c r="Q555" s="11"/>
      <c r="R555" s="11"/>
      <c r="S555" s="11"/>
      <c r="T555" s="11"/>
      <c r="U555" s="11"/>
      <c r="V555" s="11"/>
      <c r="W555" s="11"/>
      <c r="X555" s="11"/>
      <c r="Y555" s="11"/>
      <c r="Z555" s="11"/>
      <c r="AA555" s="11"/>
      <c r="AB555" s="11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1"/>
      <c r="BF555" s="10"/>
      <c r="BG555" s="10"/>
      <c r="BH555" s="10"/>
      <c r="BI555" s="10"/>
      <c r="BJ555" s="10"/>
      <c r="BK555" s="10"/>
      <c r="BL555" s="10"/>
      <c r="BM555" s="10"/>
      <c r="BN555" s="10"/>
      <c r="BO555" s="10"/>
      <c r="BP555" s="10"/>
      <c r="BQ555" s="10"/>
      <c r="BR555" s="10"/>
      <c r="BS555" s="10"/>
      <c r="BT555" s="10"/>
      <c r="BU555" s="10"/>
      <c r="BV555" s="10"/>
      <c r="BW555" s="10"/>
      <c r="BX555" s="10"/>
      <c r="BY555" s="10"/>
      <c r="BZ555" s="10"/>
    </row>
    <row r="556" spans="1:78" ht="15" x14ac:dyDescent="0.25">
      <c r="A556" s="4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1"/>
      <c r="BF556" s="10"/>
      <c r="BG556" s="10"/>
      <c r="BH556" s="10"/>
      <c r="BI556" s="10"/>
      <c r="BJ556" s="10"/>
      <c r="BK556" s="10"/>
      <c r="BL556" s="10"/>
      <c r="BM556" s="10"/>
      <c r="BN556" s="10"/>
      <c r="BO556" s="10"/>
      <c r="BP556" s="10"/>
      <c r="BQ556" s="10"/>
      <c r="BR556" s="10"/>
      <c r="BS556" s="10"/>
      <c r="BT556" s="10"/>
      <c r="BU556" s="10"/>
      <c r="BV556" s="10"/>
      <c r="BW556" s="10"/>
      <c r="BX556" s="10"/>
      <c r="BY556" s="10"/>
      <c r="BZ556" s="10"/>
    </row>
    <row r="557" spans="1:78" ht="15" x14ac:dyDescent="0.25">
      <c r="A557" s="4"/>
      <c r="B557" s="3"/>
      <c r="C557" s="3"/>
      <c r="D557" s="3"/>
      <c r="E557" s="3"/>
      <c r="F557" s="3"/>
      <c r="G557" s="3"/>
      <c r="H557" s="3"/>
      <c r="I557" s="3"/>
      <c r="J557" s="3"/>
      <c r="K557" s="7"/>
      <c r="L557" s="7"/>
      <c r="M557" s="7" t="s">
        <v>18</v>
      </c>
      <c r="N557" s="7"/>
      <c r="O557" s="7"/>
      <c r="P557" s="7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1"/>
      <c r="BF557" s="10"/>
      <c r="BG557" s="10"/>
      <c r="BH557" s="10"/>
      <c r="BI557" s="10"/>
      <c r="BJ557" s="10"/>
      <c r="BK557" s="10"/>
      <c r="BL557" s="10"/>
      <c r="BM557" s="10"/>
      <c r="BN557" s="10"/>
      <c r="BO557" s="10"/>
      <c r="BP557" s="10"/>
      <c r="BQ557" s="10"/>
      <c r="BR557" s="10"/>
      <c r="BS557" s="10"/>
      <c r="BT557" s="10"/>
      <c r="BU557" s="10"/>
      <c r="BV557" s="10"/>
      <c r="BW557" s="10"/>
      <c r="BX557" s="10"/>
      <c r="BY557" s="10"/>
      <c r="BZ557" s="10"/>
    </row>
    <row r="558" spans="1:78" ht="15" x14ac:dyDescent="0.25">
      <c r="A558" s="4"/>
      <c r="B558" s="3"/>
      <c r="C558" s="3"/>
      <c r="D558" s="3"/>
      <c r="E558" s="3"/>
      <c r="F558" s="3"/>
      <c r="G558" s="3"/>
      <c r="H558" s="3"/>
      <c r="I558" s="3"/>
      <c r="J558" s="3"/>
      <c r="K558" s="7"/>
      <c r="L558" s="7"/>
      <c r="M558" s="7"/>
      <c r="N558" s="7" t="s">
        <v>17</v>
      </c>
      <c r="O558" s="7" t="s">
        <v>16</v>
      </c>
      <c r="P558" s="7" t="s">
        <v>15</v>
      </c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1"/>
      <c r="BF558" s="10"/>
      <c r="BG558" s="10"/>
      <c r="BH558" s="10"/>
      <c r="BI558" s="10"/>
      <c r="BJ558" s="10"/>
      <c r="BK558" s="10"/>
      <c r="BL558" s="10"/>
      <c r="BM558" s="10"/>
      <c r="BN558" s="10"/>
      <c r="BO558" s="10"/>
      <c r="BP558" s="10"/>
      <c r="BQ558" s="10"/>
      <c r="BR558" s="10"/>
      <c r="BS558" s="10"/>
      <c r="BT558" s="10"/>
      <c r="BU558" s="10"/>
      <c r="BV558" s="10"/>
      <c r="BW558" s="10"/>
      <c r="BX558" s="10"/>
      <c r="BY558" s="10"/>
      <c r="BZ558" s="10"/>
    </row>
    <row r="559" spans="1:78" ht="15" x14ac:dyDescent="0.25">
      <c r="A559" s="4"/>
      <c r="B559" s="3"/>
      <c r="C559" s="3"/>
      <c r="D559" s="3"/>
      <c r="E559" s="3"/>
      <c r="F559" s="3"/>
      <c r="G559" s="3"/>
      <c r="H559" s="3"/>
      <c r="I559" s="3"/>
      <c r="J559" s="3"/>
      <c r="K559" s="7"/>
      <c r="L559" s="7"/>
      <c r="M559" s="7" t="s">
        <v>7</v>
      </c>
      <c r="N559" s="6">
        <v>890450.02242012392</v>
      </c>
      <c r="O559" s="6">
        <v>707381.08506380883</v>
      </c>
      <c r="P559" s="5">
        <v>0</v>
      </c>
      <c r="Q559" s="3"/>
      <c r="R559" s="3"/>
      <c r="S559" s="3"/>
      <c r="T559" s="8"/>
      <c r="U559" s="8"/>
      <c r="V559" s="1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1"/>
      <c r="BF559" s="10"/>
      <c r="BG559" s="10"/>
      <c r="BH559" s="10"/>
      <c r="BI559" s="10"/>
      <c r="BJ559" s="10"/>
      <c r="BK559" s="10"/>
      <c r="BL559" s="10"/>
      <c r="BM559" s="10"/>
      <c r="BN559" s="10"/>
      <c r="BO559" s="10"/>
      <c r="BP559" s="10"/>
      <c r="BQ559" s="10"/>
      <c r="BR559" s="10"/>
      <c r="BS559" s="10"/>
      <c r="BT559" s="10"/>
      <c r="BU559" s="10"/>
      <c r="BV559" s="10"/>
      <c r="BW559" s="10"/>
      <c r="BX559" s="10"/>
      <c r="BY559" s="10"/>
      <c r="BZ559" s="10"/>
    </row>
    <row r="560" spans="1:78" ht="15" x14ac:dyDescent="0.25">
      <c r="A560" s="4"/>
      <c r="B560" s="3"/>
      <c r="C560" s="3"/>
      <c r="D560" s="3"/>
      <c r="E560" s="3"/>
      <c r="F560" s="3"/>
      <c r="G560" s="3"/>
      <c r="H560" s="3"/>
      <c r="I560" s="3"/>
      <c r="J560" s="3"/>
      <c r="K560" s="7"/>
      <c r="L560" s="7"/>
      <c r="M560" s="7" t="s">
        <v>5</v>
      </c>
      <c r="N560" s="6">
        <v>812025.33146552718</v>
      </c>
      <c r="O560" s="6">
        <v>553745.11293105443</v>
      </c>
      <c r="P560" s="5">
        <v>0</v>
      </c>
      <c r="Q560" s="3"/>
      <c r="R560" s="3"/>
      <c r="S560" s="3"/>
      <c r="T560" s="8"/>
      <c r="U560" s="8"/>
      <c r="V560" s="1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1"/>
      <c r="BF560" s="10"/>
      <c r="BG560" s="10"/>
      <c r="BH560" s="10"/>
      <c r="BI560" s="10"/>
      <c r="BJ560" s="10"/>
      <c r="BK560" s="10"/>
      <c r="BL560" s="10"/>
      <c r="BM560" s="10"/>
      <c r="BN560" s="10"/>
      <c r="BO560" s="10"/>
      <c r="BP560" s="10"/>
      <c r="BQ560" s="10"/>
      <c r="BR560" s="10"/>
      <c r="BS560" s="10"/>
      <c r="BT560" s="10"/>
      <c r="BU560" s="10"/>
      <c r="BV560" s="10"/>
      <c r="BW560" s="10"/>
      <c r="BX560" s="10"/>
      <c r="BY560" s="10"/>
      <c r="BZ560" s="10"/>
    </row>
    <row r="561" spans="1:78" ht="15" x14ac:dyDescent="0.25">
      <c r="A561" s="4"/>
      <c r="B561" s="3"/>
      <c r="C561" s="3"/>
      <c r="D561" s="3"/>
      <c r="E561" s="3"/>
      <c r="F561" s="3"/>
      <c r="G561" s="3"/>
      <c r="H561" s="3"/>
      <c r="I561" s="3"/>
      <c r="J561" s="3"/>
      <c r="K561" s="7"/>
      <c r="L561" s="7"/>
      <c r="M561" s="7" t="s">
        <v>3</v>
      </c>
      <c r="N561" s="6">
        <v>825124.00753219228</v>
      </c>
      <c r="O561" s="6">
        <v>509789.75506438455</v>
      </c>
      <c r="P561" s="5">
        <v>0</v>
      </c>
      <c r="Q561" s="3"/>
      <c r="R561" s="3"/>
      <c r="S561" s="3"/>
      <c r="T561" s="8"/>
      <c r="U561" s="8"/>
      <c r="V561" s="1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1"/>
      <c r="BF561" s="10" t="s">
        <v>25</v>
      </c>
      <c r="BG561" s="10"/>
      <c r="BH561" s="10"/>
      <c r="BI561" s="10"/>
      <c r="BJ561" s="10"/>
      <c r="BK561" s="10"/>
      <c r="BL561" s="10"/>
      <c r="BM561" s="10"/>
      <c r="BN561" s="10"/>
      <c r="BO561" s="10"/>
      <c r="BP561" s="10"/>
      <c r="BQ561" s="10"/>
      <c r="BR561" s="10"/>
      <c r="BS561" s="10"/>
      <c r="BT561" s="10"/>
      <c r="BU561" s="10"/>
      <c r="BV561" s="10"/>
      <c r="BW561" s="10"/>
      <c r="BX561" s="10"/>
      <c r="BY561" s="10"/>
      <c r="BZ561" s="10"/>
    </row>
    <row r="562" spans="1:78" ht="15" x14ac:dyDescent="0.25">
      <c r="A562" s="4"/>
      <c r="B562" s="3"/>
      <c r="C562" s="3"/>
      <c r="D562" s="3"/>
      <c r="E562" s="3"/>
      <c r="F562" s="3"/>
      <c r="G562" s="3"/>
      <c r="H562" s="3"/>
      <c r="I562" s="3"/>
      <c r="J562" s="3"/>
      <c r="K562" s="7"/>
      <c r="L562" s="7"/>
      <c r="M562" s="7" t="s">
        <v>1</v>
      </c>
      <c r="N562" s="6">
        <v>1001719.655285066</v>
      </c>
      <c r="O562" s="6">
        <v>935034.10059829289</v>
      </c>
      <c r="P562" s="5">
        <v>0</v>
      </c>
      <c r="Q562" s="3"/>
      <c r="R562" s="3"/>
      <c r="S562" s="3"/>
      <c r="T562" s="8"/>
      <c r="U562" s="8"/>
      <c r="V562" s="1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1"/>
      <c r="BF562" s="10"/>
      <c r="BG562" s="10"/>
      <c r="BH562" s="10"/>
      <c r="BI562" s="10"/>
      <c r="BJ562" s="10"/>
      <c r="BK562" s="10"/>
      <c r="BL562" s="10"/>
      <c r="BM562" s="10"/>
      <c r="BN562" s="10"/>
      <c r="BO562" s="10"/>
      <c r="BP562" s="10"/>
      <c r="BQ562" s="10"/>
      <c r="BR562" s="10"/>
      <c r="BS562" s="10"/>
      <c r="BT562" s="10"/>
      <c r="BU562" s="10"/>
      <c r="BV562" s="10"/>
      <c r="BW562" s="10"/>
      <c r="BX562" s="10"/>
      <c r="BY562" s="10"/>
      <c r="BZ562" s="10"/>
    </row>
    <row r="563" spans="1:78" ht="15" x14ac:dyDescent="0.25">
      <c r="A563" s="4"/>
      <c r="B563" s="3"/>
      <c r="C563" s="3"/>
      <c r="D563" s="3"/>
      <c r="E563" s="3"/>
      <c r="F563" s="3"/>
      <c r="G563" s="3"/>
      <c r="H563" s="3"/>
      <c r="I563" s="3"/>
      <c r="J563" s="3"/>
      <c r="K563" s="7"/>
      <c r="L563" s="7"/>
      <c r="M563" s="7" t="s">
        <v>0</v>
      </c>
      <c r="N563" s="6">
        <v>1007894.4075321923</v>
      </c>
      <c r="O563" s="6">
        <v>656943.69256092899</v>
      </c>
      <c r="P563" s="5">
        <v>0</v>
      </c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1"/>
      <c r="BF563" s="10"/>
      <c r="BG563" s="10"/>
      <c r="BH563" s="10"/>
      <c r="BI563" s="10"/>
      <c r="BJ563" s="10"/>
      <c r="BK563" s="10"/>
      <c r="BL563" s="10"/>
      <c r="BM563" s="10"/>
      <c r="BN563" s="10"/>
      <c r="BO563" s="10"/>
      <c r="BP563" s="10"/>
      <c r="BQ563" s="10"/>
      <c r="BR563" s="10"/>
      <c r="BS563" s="10"/>
      <c r="BT563" s="10"/>
      <c r="BU563" s="10"/>
      <c r="BV563" s="10"/>
      <c r="BW563" s="10"/>
      <c r="BX563" s="10"/>
      <c r="BY563" s="10"/>
      <c r="BZ563" s="10"/>
    </row>
    <row r="564" spans="1:78" ht="15" x14ac:dyDescent="0.25">
      <c r="A564" s="4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1"/>
      <c r="BF564" s="10"/>
      <c r="BG564" s="10"/>
      <c r="BH564" s="10"/>
      <c r="BI564" s="10"/>
      <c r="BJ564" s="10"/>
      <c r="BK564" s="10"/>
      <c r="BL564" s="10"/>
      <c r="BM564" s="10"/>
      <c r="BN564" s="10"/>
      <c r="BO564" s="10"/>
      <c r="BP564" s="10"/>
      <c r="BQ564" s="10"/>
      <c r="BR564" s="10"/>
      <c r="BS564" s="10"/>
      <c r="BT564" s="10"/>
      <c r="BU564" s="10"/>
      <c r="BV564" s="10"/>
      <c r="BW564" s="10"/>
      <c r="BX564" s="10"/>
      <c r="BY564" s="10"/>
      <c r="BZ564" s="10"/>
    </row>
    <row r="565" spans="1:78" ht="15" x14ac:dyDescent="0.25">
      <c r="A565" s="4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1"/>
      <c r="BF565" s="10"/>
      <c r="BG565" s="10"/>
      <c r="BH565" s="10"/>
      <c r="BI565" s="10"/>
      <c r="BJ565" s="10"/>
      <c r="BK565" s="10"/>
      <c r="BL565" s="10"/>
      <c r="BM565" s="10"/>
      <c r="BN565" s="10"/>
      <c r="BO565" s="10"/>
      <c r="BP565" s="10"/>
      <c r="BQ565" s="10"/>
      <c r="BR565" s="10"/>
      <c r="BS565" s="10"/>
      <c r="BT565" s="10"/>
      <c r="BU565" s="10"/>
      <c r="BV565" s="10"/>
      <c r="BW565" s="10"/>
      <c r="BX565" s="10"/>
      <c r="BY565" s="10"/>
      <c r="BZ565" s="10"/>
    </row>
    <row r="566" spans="1:78" ht="15" x14ac:dyDescent="0.25">
      <c r="A566" s="4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1"/>
      <c r="BF566" s="10"/>
      <c r="BG566" s="10"/>
      <c r="BH566" s="10"/>
      <c r="BI566" s="10"/>
      <c r="BJ566" s="10"/>
      <c r="BK566" s="10"/>
      <c r="BL566" s="10"/>
      <c r="BM566" s="10"/>
      <c r="BN566" s="10"/>
      <c r="BO566" s="10"/>
      <c r="BP566" s="10"/>
      <c r="BQ566" s="10"/>
      <c r="BR566" s="10"/>
      <c r="BS566" s="10"/>
      <c r="BT566" s="10"/>
      <c r="BU566" s="10"/>
      <c r="BV566" s="10"/>
      <c r="BW566" s="10"/>
      <c r="BX566" s="10"/>
      <c r="BY566" s="10"/>
      <c r="BZ566" s="10"/>
    </row>
    <row r="567" spans="1:78" ht="15" x14ac:dyDescent="0.25">
      <c r="A567" s="4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1"/>
      <c r="BF567" s="10"/>
      <c r="BG567" s="10"/>
      <c r="BH567" s="10"/>
      <c r="BI567" s="10"/>
      <c r="BJ567" s="10"/>
      <c r="BK567" s="10"/>
      <c r="BL567" s="10"/>
      <c r="BM567" s="10"/>
      <c r="BN567" s="10"/>
      <c r="BO567" s="10"/>
      <c r="BP567" s="10"/>
      <c r="BQ567" s="10"/>
      <c r="BR567" s="10"/>
      <c r="BS567" s="10"/>
      <c r="BT567" s="10"/>
      <c r="BU567" s="10"/>
      <c r="BV567" s="10"/>
      <c r="BW567" s="10"/>
      <c r="BX567" s="10"/>
      <c r="BY567" s="10"/>
      <c r="BZ567" s="10"/>
    </row>
    <row r="568" spans="1:78" ht="15" x14ac:dyDescent="0.25">
      <c r="A568" s="4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1"/>
      <c r="BF568" s="10"/>
      <c r="BG568" s="10"/>
      <c r="BH568" s="10"/>
      <c r="BI568" s="10"/>
      <c r="BJ568" s="10"/>
      <c r="BK568" s="10"/>
      <c r="BL568" s="10"/>
      <c r="BM568" s="10"/>
      <c r="BN568" s="10"/>
      <c r="BO568" s="10"/>
      <c r="BP568" s="10"/>
      <c r="BQ568" s="10"/>
      <c r="BR568" s="10"/>
      <c r="BS568" s="10"/>
      <c r="BT568" s="10"/>
      <c r="BU568" s="10"/>
      <c r="BV568" s="10"/>
      <c r="BW568" s="10"/>
      <c r="BX568" s="10"/>
      <c r="BY568" s="10"/>
      <c r="BZ568" s="10"/>
    </row>
    <row r="569" spans="1:78" ht="15" x14ac:dyDescent="0.25">
      <c r="A569" s="4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1"/>
      <c r="BF569" s="10"/>
      <c r="BG569" s="10"/>
      <c r="BH569" s="10"/>
      <c r="BI569" s="10"/>
      <c r="BJ569" s="10"/>
      <c r="BK569" s="10"/>
      <c r="BL569" s="10"/>
      <c r="BM569" s="10"/>
      <c r="BN569" s="10"/>
      <c r="BO569" s="10"/>
      <c r="BP569" s="10"/>
      <c r="BQ569" s="10"/>
      <c r="BR569" s="10"/>
      <c r="BS569" s="10"/>
      <c r="BT569" s="10"/>
      <c r="BU569" s="10"/>
      <c r="BV569" s="10"/>
      <c r="BW569" s="10"/>
      <c r="BX569" s="10"/>
      <c r="BY569" s="10"/>
      <c r="BZ569" s="10"/>
    </row>
    <row r="570" spans="1:78" ht="15" x14ac:dyDescent="0.25">
      <c r="A570" s="4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1"/>
      <c r="BF570" s="10"/>
      <c r="BG570" s="10"/>
      <c r="BH570" s="10"/>
      <c r="BI570" s="10"/>
      <c r="BJ570" s="10"/>
      <c r="BK570" s="10"/>
      <c r="BL570" s="10"/>
      <c r="BM570" s="10"/>
      <c r="BN570" s="10"/>
      <c r="BO570" s="10"/>
      <c r="BP570" s="10"/>
      <c r="BQ570" s="10"/>
      <c r="BR570" s="10"/>
      <c r="BS570" s="10"/>
      <c r="BT570" s="10"/>
      <c r="BU570" s="10"/>
      <c r="BV570" s="10"/>
      <c r="BW570" s="10"/>
      <c r="BX570" s="10"/>
      <c r="BY570" s="10"/>
      <c r="BZ570" s="10"/>
    </row>
    <row r="571" spans="1:78" ht="15" x14ac:dyDescent="0.25">
      <c r="A571" s="4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1"/>
      <c r="BF571" s="10"/>
      <c r="BG571" s="10"/>
      <c r="BH571" s="10"/>
      <c r="BI571" s="10"/>
      <c r="BJ571" s="10"/>
      <c r="BK571" s="10"/>
      <c r="BL571" s="10"/>
      <c r="BM571" s="10"/>
      <c r="BN571" s="10"/>
      <c r="BO571" s="10"/>
      <c r="BP571" s="10"/>
      <c r="BQ571" s="10"/>
      <c r="BR571" s="10"/>
      <c r="BS571" s="10"/>
      <c r="BT571" s="10"/>
      <c r="BU571" s="10"/>
      <c r="BV571" s="10"/>
      <c r="BW571" s="10"/>
      <c r="BX571" s="10"/>
      <c r="BY571" s="10"/>
      <c r="BZ571" s="10"/>
    </row>
    <row r="572" spans="1:78" ht="15" x14ac:dyDescent="0.25">
      <c r="A572" s="4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1"/>
      <c r="BF572" s="10"/>
      <c r="BG572" s="10"/>
      <c r="BH572" s="10"/>
      <c r="BI572" s="10"/>
      <c r="BJ572" s="10"/>
      <c r="BK572" s="10"/>
      <c r="BL572" s="10"/>
      <c r="BM572" s="10"/>
      <c r="BN572" s="10"/>
      <c r="BO572" s="10"/>
      <c r="BP572" s="10"/>
      <c r="BQ572" s="10"/>
      <c r="BR572" s="10"/>
      <c r="BS572" s="10"/>
      <c r="BT572" s="10"/>
      <c r="BU572" s="10"/>
      <c r="BV572" s="10"/>
      <c r="BW572" s="10"/>
      <c r="BX572" s="10"/>
      <c r="BY572" s="10"/>
      <c r="BZ572" s="10"/>
    </row>
    <row r="573" spans="1:78" ht="15" x14ac:dyDescent="0.25">
      <c r="A573" s="4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1"/>
      <c r="BF573" s="10"/>
      <c r="BG573" s="10"/>
      <c r="BH573" s="10"/>
      <c r="BI573" s="10"/>
      <c r="BJ573" s="10"/>
      <c r="BK573" s="10"/>
      <c r="BL573" s="10"/>
      <c r="BM573" s="10"/>
      <c r="BN573" s="10"/>
      <c r="BO573" s="10"/>
      <c r="BP573" s="10"/>
      <c r="BQ573" s="10"/>
      <c r="BR573" s="10"/>
      <c r="BS573" s="10"/>
      <c r="BT573" s="10"/>
      <c r="BU573" s="10"/>
      <c r="BV573" s="10"/>
      <c r="BW573" s="10"/>
      <c r="BX573" s="10"/>
      <c r="BY573" s="10"/>
      <c r="BZ573" s="10"/>
    </row>
    <row r="574" spans="1:78" ht="15" x14ac:dyDescent="0.25">
      <c r="A574" s="4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1"/>
      <c r="BF574" s="10"/>
      <c r="BG574" s="10"/>
      <c r="BH574" s="10"/>
      <c r="BI574" s="10"/>
      <c r="BJ574" s="10"/>
      <c r="BK574" s="10"/>
      <c r="BL574" s="10"/>
      <c r="BM574" s="10"/>
      <c r="BN574" s="10"/>
      <c r="BO574" s="10"/>
      <c r="BP574" s="10"/>
      <c r="BQ574" s="10"/>
      <c r="BR574" s="10"/>
      <c r="BS574" s="10"/>
      <c r="BT574" s="10"/>
      <c r="BU574" s="10"/>
      <c r="BV574" s="10"/>
      <c r="BW574" s="10"/>
      <c r="BX574" s="10"/>
      <c r="BY574" s="10"/>
      <c r="BZ574" s="10"/>
    </row>
    <row r="575" spans="1:78" ht="15" x14ac:dyDescent="0.25">
      <c r="A575" s="4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1"/>
      <c r="BF575" s="10"/>
      <c r="BG575" s="10"/>
      <c r="BH575" s="10"/>
      <c r="BI575" s="10"/>
      <c r="BJ575" s="10"/>
      <c r="BK575" s="10"/>
      <c r="BL575" s="10"/>
      <c r="BM575" s="10"/>
      <c r="BN575" s="10"/>
      <c r="BO575" s="10"/>
      <c r="BP575" s="10"/>
      <c r="BQ575" s="10"/>
      <c r="BR575" s="10"/>
      <c r="BS575" s="10"/>
      <c r="BT575" s="10"/>
      <c r="BU575" s="10"/>
      <c r="BV575" s="10"/>
      <c r="BW575" s="10"/>
      <c r="BX575" s="10"/>
      <c r="BY575" s="10"/>
      <c r="BZ575" s="10"/>
    </row>
    <row r="576" spans="1:78" ht="15" x14ac:dyDescent="0.25">
      <c r="A576" s="12"/>
      <c r="B576" s="11"/>
      <c r="C576" s="11"/>
      <c r="D576" s="11"/>
      <c r="E576" s="11"/>
      <c r="F576" s="11"/>
      <c r="G576" s="11"/>
      <c r="H576" s="11"/>
      <c r="I576" s="11"/>
      <c r="J576" s="11"/>
      <c r="K576" s="11"/>
      <c r="L576" s="11"/>
      <c r="M576" s="11"/>
      <c r="N576" s="11"/>
      <c r="O576" s="11"/>
      <c r="P576" s="11"/>
      <c r="Q576" s="11"/>
      <c r="R576" s="11"/>
      <c r="S576" s="11"/>
      <c r="T576" s="11"/>
      <c r="U576" s="11"/>
      <c r="V576" s="11"/>
      <c r="W576" s="11"/>
      <c r="X576" s="11"/>
      <c r="Y576" s="11"/>
      <c r="Z576" s="11"/>
      <c r="AA576" s="11"/>
      <c r="AB576" s="11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1"/>
      <c r="BF576" s="10"/>
      <c r="BG576" s="10"/>
      <c r="BH576" s="10"/>
      <c r="BI576" s="10"/>
      <c r="BJ576" s="10"/>
      <c r="BK576" s="10"/>
      <c r="BL576" s="10"/>
      <c r="BM576" s="10"/>
      <c r="BN576" s="10"/>
      <c r="BO576" s="10"/>
      <c r="BP576" s="10"/>
      <c r="BQ576" s="10"/>
      <c r="BR576" s="10"/>
      <c r="BS576" s="10"/>
      <c r="BT576" s="10"/>
      <c r="BU576" s="10"/>
      <c r="BV576" s="10"/>
      <c r="BW576" s="10"/>
      <c r="BX576" s="10"/>
      <c r="BY576" s="10"/>
      <c r="BZ576" s="10"/>
    </row>
    <row r="577" spans="1:78" ht="15" x14ac:dyDescent="0.25">
      <c r="A577" s="4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1"/>
      <c r="BF577" s="10"/>
      <c r="BG577" s="10"/>
      <c r="BH577" s="10"/>
      <c r="BI577" s="10"/>
      <c r="BJ577" s="10"/>
      <c r="BK577" s="10"/>
      <c r="BL577" s="10"/>
      <c r="BM577" s="10"/>
      <c r="BN577" s="10"/>
      <c r="BO577" s="10"/>
      <c r="BP577" s="10"/>
      <c r="BQ577" s="10"/>
      <c r="BR577" s="10"/>
      <c r="BS577" s="10"/>
      <c r="BT577" s="10"/>
      <c r="BU577" s="10"/>
      <c r="BV577" s="10"/>
      <c r="BW577" s="10"/>
      <c r="BX577" s="10"/>
      <c r="BY577" s="10"/>
      <c r="BZ577" s="10"/>
    </row>
    <row r="578" spans="1:78" ht="15" x14ac:dyDescent="0.25">
      <c r="A578" s="4"/>
      <c r="B578" s="3"/>
      <c r="C578" s="3"/>
      <c r="D578" s="3"/>
      <c r="E578" s="3"/>
      <c r="F578" s="3"/>
      <c r="G578" s="3"/>
      <c r="H578" s="3"/>
      <c r="I578" s="3"/>
      <c r="J578" s="3"/>
      <c r="K578" s="7"/>
      <c r="L578" s="7"/>
      <c r="M578" s="7" t="s">
        <v>18</v>
      </c>
      <c r="N578" s="7"/>
      <c r="O578" s="7"/>
      <c r="P578" s="7"/>
      <c r="Q578" s="7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1"/>
      <c r="BF578" s="10"/>
      <c r="BG578" s="10"/>
      <c r="BH578" s="10"/>
      <c r="BI578" s="10"/>
      <c r="BJ578" s="10"/>
      <c r="BK578" s="10"/>
      <c r="BL578" s="10"/>
      <c r="BM578" s="10"/>
      <c r="BN578" s="10"/>
      <c r="BO578" s="10"/>
      <c r="BP578" s="10"/>
      <c r="BQ578" s="10"/>
      <c r="BR578" s="10"/>
      <c r="BS578" s="10"/>
      <c r="BT578" s="10"/>
      <c r="BU578" s="10"/>
      <c r="BV578" s="10"/>
      <c r="BW578" s="10"/>
      <c r="BX578" s="10"/>
      <c r="BY578" s="10"/>
      <c r="BZ578" s="10"/>
    </row>
    <row r="579" spans="1:78" ht="15" x14ac:dyDescent="0.25">
      <c r="A579" s="4"/>
      <c r="B579" s="3"/>
      <c r="C579" s="3"/>
      <c r="D579" s="3"/>
      <c r="E579" s="3"/>
      <c r="F579" s="3"/>
      <c r="G579" s="3"/>
      <c r="H579" s="3"/>
      <c r="I579" s="3"/>
      <c r="J579" s="3"/>
      <c r="K579" s="7"/>
      <c r="L579" s="7"/>
      <c r="M579" s="7"/>
      <c r="N579" s="7" t="s">
        <v>17</v>
      </c>
      <c r="O579" s="7" t="s">
        <v>16</v>
      </c>
      <c r="P579" s="7" t="s">
        <v>15</v>
      </c>
      <c r="Q579" s="7" t="s">
        <v>14</v>
      </c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1"/>
      <c r="BF579" s="10"/>
      <c r="BG579" s="10"/>
      <c r="BH579" s="10"/>
      <c r="BI579" s="10"/>
      <c r="BJ579" s="10"/>
      <c r="BK579" s="10"/>
      <c r="BL579" s="10"/>
      <c r="BM579" s="10"/>
      <c r="BN579" s="10"/>
      <c r="BO579" s="10"/>
      <c r="BP579" s="10"/>
      <c r="BQ579" s="10"/>
      <c r="BR579" s="10"/>
      <c r="BS579" s="10"/>
      <c r="BT579" s="10"/>
      <c r="BU579" s="10"/>
      <c r="BV579" s="10"/>
      <c r="BW579" s="10"/>
      <c r="BX579" s="10"/>
      <c r="BY579" s="10"/>
      <c r="BZ579" s="10"/>
    </row>
    <row r="580" spans="1:78" ht="15" x14ac:dyDescent="0.25">
      <c r="A580" s="4"/>
      <c r="B580" s="3"/>
      <c r="C580" s="3"/>
      <c r="D580" s="3"/>
      <c r="E580" s="3"/>
      <c r="F580" s="3"/>
      <c r="G580" s="3"/>
      <c r="H580" s="3"/>
      <c r="I580" s="3"/>
      <c r="J580" s="3"/>
      <c r="K580" s="7"/>
      <c r="L580" s="7"/>
      <c r="M580" s="7" t="s">
        <v>7</v>
      </c>
      <c r="N580" s="6">
        <v>890450.02242012392</v>
      </c>
      <c r="O580" s="6">
        <v>707381.08506380883</v>
      </c>
      <c r="P580" s="5">
        <v>0</v>
      </c>
      <c r="Q580" s="5">
        <v>0</v>
      </c>
      <c r="R580" s="3"/>
      <c r="S580" s="3"/>
      <c r="T580" s="8"/>
      <c r="U580" s="8"/>
      <c r="V580" s="8"/>
      <c r="W580" s="1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1"/>
      <c r="BF580" s="10"/>
      <c r="BG580" s="10"/>
      <c r="BH580" s="10"/>
      <c r="BI580" s="10"/>
      <c r="BJ580" s="10"/>
      <c r="BK580" s="10"/>
      <c r="BL580" s="10"/>
      <c r="BM580" s="10"/>
      <c r="BN580" s="10"/>
      <c r="BO580" s="10"/>
      <c r="BP580" s="10"/>
      <c r="BQ580" s="10"/>
      <c r="BR580" s="10"/>
      <c r="BS580" s="10"/>
      <c r="BT580" s="10"/>
      <c r="BU580" s="10"/>
      <c r="BV580" s="10"/>
      <c r="BW580" s="10"/>
      <c r="BX580" s="10"/>
      <c r="BY580" s="10"/>
      <c r="BZ580" s="10"/>
    </row>
    <row r="581" spans="1:78" ht="15" x14ac:dyDescent="0.25">
      <c r="A581" s="4"/>
      <c r="B581" s="3"/>
      <c r="C581" s="3"/>
      <c r="D581" s="3"/>
      <c r="E581" s="3"/>
      <c r="F581" s="3"/>
      <c r="G581" s="3"/>
      <c r="H581" s="3"/>
      <c r="I581" s="3"/>
      <c r="J581" s="3"/>
      <c r="K581" s="7"/>
      <c r="L581" s="7"/>
      <c r="M581" s="7" t="s">
        <v>5</v>
      </c>
      <c r="N581" s="6">
        <v>812025.33146552718</v>
      </c>
      <c r="O581" s="6">
        <v>553745.11293105443</v>
      </c>
      <c r="P581" s="5">
        <v>0</v>
      </c>
      <c r="Q581" s="5">
        <v>0</v>
      </c>
      <c r="R581" s="3"/>
      <c r="S581" s="3"/>
      <c r="T581" s="8"/>
      <c r="U581" s="8"/>
      <c r="V581" s="8"/>
      <c r="W581" s="1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1"/>
      <c r="BF581" s="10"/>
      <c r="BG581" s="10"/>
      <c r="BH581" s="10"/>
      <c r="BI581" s="10"/>
      <c r="BJ581" s="10"/>
      <c r="BK581" s="10"/>
      <c r="BL581" s="10"/>
      <c r="BM581" s="10"/>
      <c r="BN581" s="10"/>
      <c r="BO581" s="10"/>
      <c r="BP581" s="10"/>
      <c r="BQ581" s="10"/>
      <c r="BR581" s="10"/>
      <c r="BS581" s="10"/>
      <c r="BT581" s="10"/>
      <c r="BU581" s="10"/>
      <c r="BV581" s="10"/>
      <c r="BW581" s="10"/>
      <c r="BX581" s="10"/>
      <c r="BY581" s="10"/>
      <c r="BZ581" s="10"/>
    </row>
    <row r="582" spans="1:78" ht="15" x14ac:dyDescent="0.25">
      <c r="A582" s="4"/>
      <c r="B582" s="3"/>
      <c r="C582" s="3"/>
      <c r="D582" s="3"/>
      <c r="E582" s="3"/>
      <c r="F582" s="3"/>
      <c r="G582" s="3"/>
      <c r="H582" s="3"/>
      <c r="I582" s="3"/>
      <c r="J582" s="3"/>
      <c r="K582" s="7"/>
      <c r="L582" s="7"/>
      <c r="M582" s="7" t="s">
        <v>3</v>
      </c>
      <c r="N582" s="6">
        <v>825124.00753219228</v>
      </c>
      <c r="O582" s="6">
        <v>509789.75506438455</v>
      </c>
      <c r="P582" s="5">
        <v>0</v>
      </c>
      <c r="Q582" s="5">
        <v>0</v>
      </c>
      <c r="R582" s="3"/>
      <c r="S582" s="3"/>
      <c r="T582" s="8"/>
      <c r="U582" s="8"/>
      <c r="V582" s="8"/>
      <c r="W582" s="1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1"/>
      <c r="BF582" s="10" t="s">
        <v>24</v>
      </c>
      <c r="BG582" s="10"/>
      <c r="BH582" s="10"/>
      <c r="BI582" s="10"/>
      <c r="BJ582" s="10"/>
      <c r="BK582" s="10"/>
      <c r="BL582" s="10"/>
      <c r="BM582" s="10"/>
      <c r="BN582" s="10"/>
      <c r="BO582" s="10"/>
      <c r="BP582" s="10"/>
      <c r="BQ582" s="10"/>
      <c r="BR582" s="10"/>
      <c r="BS582" s="10"/>
      <c r="BT582" s="10"/>
      <c r="BU582" s="10"/>
      <c r="BV582" s="10"/>
      <c r="BW582" s="10"/>
      <c r="BX582" s="10"/>
      <c r="BY582" s="10"/>
      <c r="BZ582" s="10"/>
    </row>
    <row r="583" spans="1:78" ht="15" x14ac:dyDescent="0.25">
      <c r="A583" s="4"/>
      <c r="B583" s="3"/>
      <c r="C583" s="3"/>
      <c r="D583" s="3"/>
      <c r="E583" s="3"/>
      <c r="F583" s="3"/>
      <c r="G583" s="3"/>
      <c r="H583" s="3"/>
      <c r="I583" s="3"/>
      <c r="J583" s="3"/>
      <c r="K583" s="7"/>
      <c r="L583" s="7"/>
      <c r="M583" s="7" t="s">
        <v>1</v>
      </c>
      <c r="N583" s="6">
        <v>1001719.655285066</v>
      </c>
      <c r="O583" s="6">
        <v>935034.10059829289</v>
      </c>
      <c r="P583" s="5">
        <v>0</v>
      </c>
      <c r="Q583" s="5">
        <v>0</v>
      </c>
      <c r="R583" s="3"/>
      <c r="S583" s="3"/>
      <c r="T583" s="8"/>
      <c r="U583" s="8"/>
      <c r="V583" s="8"/>
      <c r="W583" s="1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1"/>
      <c r="BF583" s="10"/>
      <c r="BG583" s="10"/>
      <c r="BH583" s="10"/>
      <c r="BI583" s="10"/>
      <c r="BJ583" s="10"/>
      <c r="BK583" s="10"/>
      <c r="BL583" s="10"/>
      <c r="BM583" s="10"/>
      <c r="BN583" s="10"/>
      <c r="BO583" s="10"/>
      <c r="BP583" s="10"/>
      <c r="BQ583" s="10"/>
      <c r="BR583" s="10"/>
      <c r="BS583" s="10"/>
      <c r="BT583" s="10"/>
      <c r="BU583" s="10"/>
      <c r="BV583" s="10"/>
      <c r="BW583" s="10"/>
      <c r="BX583" s="10"/>
      <c r="BY583" s="10"/>
      <c r="BZ583" s="10"/>
    </row>
    <row r="584" spans="1:78" ht="15" x14ac:dyDescent="0.25">
      <c r="A584" s="4"/>
      <c r="B584" s="3"/>
      <c r="C584" s="3"/>
      <c r="D584" s="3"/>
      <c r="E584" s="3"/>
      <c r="F584" s="3"/>
      <c r="G584" s="3"/>
      <c r="H584" s="3"/>
      <c r="I584" s="3"/>
      <c r="J584" s="3"/>
      <c r="K584" s="7"/>
      <c r="L584" s="7"/>
      <c r="M584" s="7" t="s">
        <v>0</v>
      </c>
      <c r="N584" s="6">
        <v>1007894.4075321923</v>
      </c>
      <c r="O584" s="6">
        <v>656943.69256092899</v>
      </c>
      <c r="P584" s="5">
        <v>0</v>
      </c>
      <c r="Q584" s="5">
        <v>0</v>
      </c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1"/>
      <c r="BF584" s="10"/>
      <c r="BG584" s="10"/>
      <c r="BH584" s="10"/>
      <c r="BI584" s="10"/>
      <c r="BJ584" s="10"/>
      <c r="BK584" s="10"/>
      <c r="BL584" s="10"/>
      <c r="BM584" s="10"/>
      <c r="BN584" s="10"/>
      <c r="BO584" s="10"/>
      <c r="BP584" s="10"/>
      <c r="BQ584" s="10"/>
      <c r="BR584" s="10"/>
      <c r="BS584" s="10"/>
      <c r="BT584" s="10"/>
      <c r="BU584" s="10"/>
      <c r="BV584" s="10"/>
      <c r="BW584" s="10"/>
      <c r="BX584" s="10"/>
      <c r="BY584" s="10"/>
      <c r="BZ584" s="10"/>
    </row>
    <row r="585" spans="1:78" ht="15" x14ac:dyDescent="0.25">
      <c r="A585" s="4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1"/>
      <c r="BF585" s="10"/>
      <c r="BG585" s="10"/>
      <c r="BH585" s="10"/>
      <c r="BI585" s="10"/>
      <c r="BJ585" s="10"/>
      <c r="BK585" s="10"/>
      <c r="BL585" s="10"/>
      <c r="BM585" s="10"/>
      <c r="BN585" s="10"/>
      <c r="BO585" s="10"/>
      <c r="BP585" s="10"/>
      <c r="BQ585" s="10"/>
      <c r="BR585" s="10"/>
      <c r="BS585" s="10"/>
      <c r="BT585" s="10"/>
      <c r="BU585" s="10"/>
      <c r="BV585" s="10"/>
      <c r="BW585" s="10"/>
      <c r="BX585" s="10"/>
      <c r="BY585" s="10"/>
      <c r="BZ585" s="10"/>
    </row>
    <row r="586" spans="1:78" ht="15" x14ac:dyDescent="0.25">
      <c r="A586" s="4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1"/>
      <c r="BF586" s="10"/>
      <c r="BG586" s="10"/>
      <c r="BH586" s="10"/>
      <c r="BI586" s="10"/>
      <c r="BJ586" s="10"/>
      <c r="BK586" s="10"/>
      <c r="BL586" s="10"/>
      <c r="BM586" s="10"/>
      <c r="BN586" s="10"/>
      <c r="BO586" s="10"/>
      <c r="BP586" s="10"/>
      <c r="BQ586" s="10"/>
      <c r="BR586" s="10"/>
      <c r="BS586" s="10"/>
      <c r="BT586" s="10"/>
      <c r="BU586" s="10"/>
      <c r="BV586" s="10"/>
      <c r="BW586" s="10"/>
      <c r="BX586" s="10"/>
      <c r="BY586" s="10"/>
      <c r="BZ586" s="10"/>
    </row>
    <row r="587" spans="1:78" ht="15" x14ac:dyDescent="0.25">
      <c r="A587" s="4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1"/>
      <c r="BF587" s="10"/>
      <c r="BG587" s="10"/>
      <c r="BH587" s="10"/>
      <c r="BI587" s="10"/>
      <c r="BJ587" s="10"/>
      <c r="BK587" s="10"/>
      <c r="BL587" s="10"/>
      <c r="BM587" s="10"/>
      <c r="BN587" s="10"/>
      <c r="BO587" s="10"/>
      <c r="BP587" s="10"/>
      <c r="BQ587" s="10"/>
      <c r="BR587" s="10"/>
      <c r="BS587" s="10"/>
      <c r="BT587" s="10"/>
      <c r="BU587" s="10"/>
      <c r="BV587" s="10"/>
      <c r="BW587" s="10"/>
      <c r="BX587" s="10"/>
      <c r="BY587" s="10"/>
      <c r="BZ587" s="10"/>
    </row>
    <row r="588" spans="1:78" ht="15" x14ac:dyDescent="0.25">
      <c r="A588" s="4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1"/>
      <c r="BF588" s="10"/>
      <c r="BG588" s="10"/>
      <c r="BH588" s="10"/>
      <c r="BI588" s="10"/>
      <c r="BJ588" s="10"/>
      <c r="BK588" s="10"/>
      <c r="BL588" s="10"/>
      <c r="BM588" s="10"/>
      <c r="BN588" s="10"/>
      <c r="BO588" s="10"/>
      <c r="BP588" s="10"/>
      <c r="BQ588" s="10"/>
      <c r="BR588" s="10"/>
      <c r="BS588" s="10"/>
      <c r="BT588" s="10"/>
      <c r="BU588" s="10"/>
      <c r="BV588" s="10"/>
      <c r="BW588" s="10"/>
      <c r="BX588" s="10"/>
      <c r="BY588" s="10"/>
      <c r="BZ588" s="10"/>
    </row>
    <row r="589" spans="1:78" ht="15" x14ac:dyDescent="0.25">
      <c r="A589" s="4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1"/>
      <c r="BF589" s="10"/>
      <c r="BG589" s="10"/>
      <c r="BH589" s="10"/>
      <c r="BI589" s="10"/>
      <c r="BJ589" s="10"/>
      <c r="BK589" s="10"/>
      <c r="BL589" s="10"/>
      <c r="BM589" s="10"/>
      <c r="BN589" s="10"/>
      <c r="BO589" s="10"/>
      <c r="BP589" s="10"/>
      <c r="BQ589" s="10"/>
      <c r="BR589" s="10"/>
      <c r="BS589" s="10"/>
      <c r="BT589" s="10"/>
      <c r="BU589" s="10"/>
      <c r="BV589" s="10"/>
      <c r="BW589" s="10"/>
      <c r="BX589" s="10"/>
      <c r="BY589" s="10"/>
      <c r="BZ589" s="10"/>
    </row>
    <row r="590" spans="1:78" ht="15" x14ac:dyDescent="0.25">
      <c r="A590" s="4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1"/>
      <c r="BF590" s="10"/>
      <c r="BG590" s="10"/>
      <c r="BH590" s="10"/>
      <c r="BI590" s="10"/>
      <c r="BJ590" s="10"/>
      <c r="BK590" s="10"/>
      <c r="BL590" s="10"/>
      <c r="BM590" s="10"/>
      <c r="BN590" s="10"/>
      <c r="BO590" s="10"/>
      <c r="BP590" s="10"/>
      <c r="BQ590" s="10"/>
      <c r="BR590" s="10"/>
      <c r="BS590" s="10"/>
      <c r="BT590" s="10"/>
      <c r="BU590" s="10"/>
      <c r="BV590" s="10"/>
      <c r="BW590" s="10"/>
      <c r="BX590" s="10"/>
      <c r="BY590" s="10"/>
      <c r="BZ590" s="10"/>
    </row>
    <row r="591" spans="1:78" ht="15" x14ac:dyDescent="0.25">
      <c r="A591" s="4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1"/>
      <c r="BF591" s="10"/>
      <c r="BG591" s="10"/>
      <c r="BH591" s="10"/>
      <c r="BI591" s="10"/>
      <c r="BJ591" s="10"/>
      <c r="BK591" s="10"/>
      <c r="BL591" s="10"/>
      <c r="BM591" s="10"/>
      <c r="BN591" s="10"/>
      <c r="BO591" s="10"/>
      <c r="BP591" s="10"/>
      <c r="BQ591" s="10"/>
      <c r="BR591" s="10"/>
      <c r="BS591" s="10"/>
      <c r="BT591" s="10"/>
      <c r="BU591" s="10"/>
      <c r="BV591" s="10"/>
      <c r="BW591" s="10"/>
      <c r="BX591" s="10"/>
      <c r="BY591" s="10"/>
      <c r="BZ591" s="10"/>
    </row>
    <row r="592" spans="1:78" ht="15" x14ac:dyDescent="0.25">
      <c r="A592" s="4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1"/>
      <c r="BF592" s="10"/>
      <c r="BG592" s="10"/>
      <c r="BH592" s="10"/>
      <c r="BI592" s="10"/>
      <c r="BJ592" s="10"/>
      <c r="BK592" s="10"/>
      <c r="BL592" s="10"/>
      <c r="BM592" s="10"/>
      <c r="BN592" s="10"/>
      <c r="BO592" s="10"/>
      <c r="BP592" s="10"/>
      <c r="BQ592" s="10"/>
      <c r="BR592" s="10"/>
      <c r="BS592" s="10"/>
      <c r="BT592" s="10"/>
      <c r="BU592" s="10"/>
      <c r="BV592" s="10"/>
      <c r="BW592" s="10"/>
      <c r="BX592" s="10"/>
      <c r="BY592" s="10"/>
      <c r="BZ592" s="10"/>
    </row>
    <row r="593" spans="1:78" ht="15" x14ac:dyDescent="0.25">
      <c r="A593" s="4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1"/>
      <c r="BF593" s="10"/>
      <c r="BG593" s="10"/>
      <c r="BH593" s="10"/>
      <c r="BI593" s="10"/>
      <c r="BJ593" s="10"/>
      <c r="BK593" s="10"/>
      <c r="BL593" s="10"/>
      <c r="BM593" s="10"/>
      <c r="BN593" s="10"/>
      <c r="BO593" s="10"/>
      <c r="BP593" s="10"/>
      <c r="BQ593" s="10"/>
      <c r="BR593" s="10"/>
      <c r="BS593" s="10"/>
      <c r="BT593" s="10"/>
      <c r="BU593" s="10"/>
      <c r="BV593" s="10"/>
      <c r="BW593" s="10"/>
      <c r="BX593" s="10"/>
      <c r="BY593" s="10"/>
      <c r="BZ593" s="10"/>
    </row>
    <row r="594" spans="1:78" ht="15" x14ac:dyDescent="0.25">
      <c r="A594" s="4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1"/>
      <c r="BF594" s="10"/>
      <c r="BG594" s="10"/>
      <c r="BH594" s="10"/>
      <c r="BI594" s="10"/>
      <c r="BJ594" s="10"/>
      <c r="BK594" s="10"/>
      <c r="BL594" s="10"/>
      <c r="BM594" s="10"/>
      <c r="BN594" s="10"/>
      <c r="BO594" s="10"/>
      <c r="BP594" s="10"/>
      <c r="BQ594" s="10"/>
      <c r="BR594" s="10"/>
      <c r="BS594" s="10"/>
      <c r="BT594" s="10"/>
      <c r="BU594" s="10"/>
      <c r="BV594" s="10"/>
      <c r="BW594" s="10"/>
      <c r="BX594" s="10"/>
      <c r="BY594" s="10"/>
      <c r="BZ594" s="10"/>
    </row>
    <row r="595" spans="1:78" ht="15" x14ac:dyDescent="0.25">
      <c r="A595" s="4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1"/>
      <c r="BF595" s="10"/>
      <c r="BG595" s="10"/>
      <c r="BH595" s="10"/>
      <c r="BI595" s="10"/>
      <c r="BJ595" s="10"/>
      <c r="BK595" s="10"/>
      <c r="BL595" s="10"/>
      <c r="BM595" s="10"/>
      <c r="BN595" s="10"/>
      <c r="BO595" s="10"/>
      <c r="BP595" s="10"/>
      <c r="BQ595" s="10"/>
      <c r="BR595" s="10"/>
      <c r="BS595" s="10"/>
      <c r="BT595" s="10"/>
      <c r="BU595" s="10"/>
      <c r="BV595" s="10"/>
      <c r="BW595" s="10"/>
      <c r="BX595" s="10"/>
      <c r="BY595" s="10"/>
      <c r="BZ595" s="10"/>
    </row>
    <row r="596" spans="1:78" ht="15" x14ac:dyDescent="0.25">
      <c r="A596" s="12"/>
      <c r="B596" s="11"/>
      <c r="C596" s="11"/>
      <c r="D596" s="11"/>
      <c r="E596" s="11"/>
      <c r="F596" s="11"/>
      <c r="G596" s="11"/>
      <c r="H596" s="11"/>
      <c r="I596" s="11"/>
      <c r="J596" s="11"/>
      <c r="K596" s="11"/>
      <c r="L596" s="11"/>
      <c r="M596" s="11"/>
      <c r="N596" s="11"/>
      <c r="O596" s="11"/>
      <c r="P596" s="11"/>
      <c r="Q596" s="11"/>
      <c r="R596" s="11"/>
      <c r="S596" s="11"/>
      <c r="T596" s="11"/>
      <c r="U596" s="11"/>
      <c r="V596" s="11"/>
      <c r="W596" s="11"/>
      <c r="X596" s="11"/>
      <c r="Y596" s="11"/>
      <c r="Z596" s="11"/>
      <c r="AA596" s="11"/>
      <c r="AB596" s="11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1"/>
      <c r="BF596" s="10"/>
      <c r="BG596" s="10"/>
      <c r="BH596" s="10"/>
      <c r="BI596" s="10"/>
      <c r="BJ596" s="10"/>
      <c r="BK596" s="10"/>
      <c r="BL596" s="10"/>
      <c r="BM596" s="10"/>
      <c r="BN596" s="10"/>
      <c r="BO596" s="10"/>
      <c r="BP596" s="10"/>
      <c r="BQ596" s="10"/>
      <c r="BR596" s="10"/>
      <c r="BS596" s="10"/>
      <c r="BT596" s="10"/>
      <c r="BU596" s="10"/>
      <c r="BV596" s="10"/>
      <c r="BW596" s="10"/>
      <c r="BX596" s="10"/>
      <c r="BY596" s="10"/>
      <c r="BZ596" s="10"/>
    </row>
    <row r="597" spans="1:78" ht="15" x14ac:dyDescent="0.25">
      <c r="A597" s="4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1"/>
      <c r="BF597" s="10"/>
      <c r="BG597" s="10"/>
      <c r="BH597" s="10"/>
      <c r="BI597" s="10"/>
      <c r="BJ597" s="10"/>
      <c r="BK597" s="10"/>
      <c r="BL597" s="10"/>
      <c r="BM597" s="10"/>
      <c r="BN597" s="10"/>
      <c r="BO597" s="10"/>
      <c r="BP597" s="10"/>
      <c r="BQ597" s="10"/>
      <c r="BR597" s="10"/>
      <c r="BS597" s="10"/>
      <c r="BT597" s="10"/>
      <c r="BU597" s="10"/>
      <c r="BV597" s="10"/>
      <c r="BW597" s="10"/>
      <c r="BX597" s="10"/>
      <c r="BY597" s="10"/>
      <c r="BZ597" s="10"/>
    </row>
    <row r="598" spans="1:78" ht="15" x14ac:dyDescent="0.25">
      <c r="A598" s="4"/>
      <c r="B598" s="3"/>
      <c r="C598" s="3"/>
      <c r="D598" s="3"/>
      <c r="E598" s="3"/>
      <c r="F598" s="3"/>
      <c r="G598" s="3"/>
      <c r="H598" s="3"/>
      <c r="I598" s="3"/>
      <c r="J598" s="3"/>
      <c r="K598" s="7"/>
      <c r="L598" s="7"/>
      <c r="M598" s="7" t="s">
        <v>18</v>
      </c>
      <c r="N598" s="7"/>
      <c r="O598" s="7"/>
      <c r="P598" s="7"/>
      <c r="Q598" s="7"/>
      <c r="R598" s="7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1"/>
      <c r="BF598" s="10"/>
      <c r="BG598" s="10"/>
      <c r="BH598" s="10"/>
      <c r="BI598" s="10"/>
      <c r="BJ598" s="10"/>
      <c r="BK598" s="10"/>
      <c r="BL598" s="10"/>
      <c r="BM598" s="10"/>
      <c r="BN598" s="10"/>
      <c r="BO598" s="10"/>
      <c r="BP598" s="10"/>
      <c r="BQ598" s="10"/>
      <c r="BR598" s="10"/>
      <c r="BS598" s="10"/>
      <c r="BT598" s="10"/>
      <c r="BU598" s="10"/>
      <c r="BV598" s="10"/>
      <c r="BW598" s="10"/>
      <c r="BX598" s="10"/>
      <c r="BY598" s="10"/>
      <c r="BZ598" s="10"/>
    </row>
    <row r="599" spans="1:78" ht="15" x14ac:dyDescent="0.25">
      <c r="A599" s="4"/>
      <c r="B599" s="3"/>
      <c r="C599" s="3"/>
      <c r="D599" s="3"/>
      <c r="E599" s="3"/>
      <c r="F599" s="3"/>
      <c r="G599" s="3"/>
      <c r="H599" s="3"/>
      <c r="I599" s="3"/>
      <c r="J599" s="3"/>
      <c r="K599" s="7"/>
      <c r="L599" s="7"/>
      <c r="M599" s="7"/>
      <c r="N599" s="7" t="s">
        <v>17</v>
      </c>
      <c r="O599" s="7" t="s">
        <v>16</v>
      </c>
      <c r="P599" s="7" t="s">
        <v>15</v>
      </c>
      <c r="Q599" s="7" t="s">
        <v>14</v>
      </c>
      <c r="R599" s="7" t="s">
        <v>13</v>
      </c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1"/>
      <c r="BF599" s="10"/>
      <c r="BG599" s="10"/>
      <c r="BH599" s="10"/>
      <c r="BI599" s="10"/>
      <c r="BJ599" s="10"/>
      <c r="BK599" s="10"/>
      <c r="BL599" s="10"/>
      <c r="BM599" s="10"/>
      <c r="BN599" s="10"/>
      <c r="BO599" s="10"/>
      <c r="BP599" s="10"/>
      <c r="BQ599" s="10"/>
      <c r="BR599" s="10"/>
      <c r="BS599" s="10"/>
      <c r="BT599" s="10"/>
      <c r="BU599" s="10"/>
      <c r="BV599" s="10"/>
      <c r="BW599" s="10"/>
      <c r="BX599" s="10"/>
      <c r="BY599" s="10"/>
      <c r="BZ599" s="10"/>
    </row>
    <row r="600" spans="1:78" ht="15" x14ac:dyDescent="0.25">
      <c r="A600" s="4"/>
      <c r="B600" s="3"/>
      <c r="C600" s="3"/>
      <c r="D600" s="3"/>
      <c r="E600" s="3"/>
      <c r="F600" s="3"/>
      <c r="G600" s="3"/>
      <c r="H600" s="3"/>
      <c r="I600" s="3"/>
      <c r="J600" s="3"/>
      <c r="K600" s="7"/>
      <c r="L600" s="7"/>
      <c r="M600" s="7" t="s">
        <v>7</v>
      </c>
      <c r="N600" s="6">
        <v>890450.02242012392</v>
      </c>
      <c r="O600" s="6">
        <v>707381.08506380883</v>
      </c>
      <c r="P600" s="5">
        <v>0</v>
      </c>
      <c r="Q600" s="5">
        <v>0</v>
      </c>
      <c r="R600" s="5">
        <v>0</v>
      </c>
      <c r="S600" s="3"/>
      <c r="T600" s="8"/>
      <c r="U600" s="8"/>
      <c r="V600" s="8"/>
      <c r="W600" s="8"/>
      <c r="X600" s="1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1"/>
      <c r="BF600" s="10"/>
      <c r="BG600" s="10"/>
      <c r="BH600" s="10"/>
      <c r="BI600" s="10"/>
      <c r="BJ600" s="10"/>
      <c r="BK600" s="10"/>
      <c r="BL600" s="10"/>
      <c r="BM600" s="10"/>
      <c r="BN600" s="10"/>
      <c r="BO600" s="10"/>
      <c r="BP600" s="10"/>
      <c r="BQ600" s="10"/>
      <c r="BR600" s="10"/>
      <c r="BS600" s="10"/>
      <c r="BT600" s="10"/>
      <c r="BU600" s="10"/>
      <c r="BV600" s="10"/>
      <c r="BW600" s="10"/>
      <c r="BX600" s="10"/>
      <c r="BY600" s="10"/>
      <c r="BZ600" s="10"/>
    </row>
    <row r="601" spans="1:78" ht="15" x14ac:dyDescent="0.25">
      <c r="A601" s="4"/>
      <c r="B601" s="3"/>
      <c r="C601" s="3"/>
      <c r="D601" s="3"/>
      <c r="E601" s="3"/>
      <c r="F601" s="3"/>
      <c r="G601" s="3"/>
      <c r="H601" s="3"/>
      <c r="I601" s="3"/>
      <c r="J601" s="3"/>
      <c r="K601" s="7"/>
      <c r="L601" s="7"/>
      <c r="M601" s="7" t="s">
        <v>5</v>
      </c>
      <c r="N601" s="6">
        <v>812025.33146552718</v>
      </c>
      <c r="O601" s="6">
        <v>553745.11293105443</v>
      </c>
      <c r="P601" s="5">
        <v>0</v>
      </c>
      <c r="Q601" s="5">
        <v>0</v>
      </c>
      <c r="R601" s="5">
        <v>0</v>
      </c>
      <c r="S601" s="3"/>
      <c r="T601" s="8"/>
      <c r="U601" s="8"/>
      <c r="V601" s="8"/>
      <c r="W601" s="8"/>
      <c r="X601" s="1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1"/>
      <c r="BF601" s="10"/>
      <c r="BG601" s="10"/>
      <c r="BH601" s="10"/>
      <c r="BI601" s="10"/>
      <c r="BJ601" s="10"/>
      <c r="BK601" s="10"/>
      <c r="BL601" s="10"/>
      <c r="BM601" s="10"/>
      <c r="BN601" s="10"/>
      <c r="BO601" s="10"/>
      <c r="BP601" s="10"/>
      <c r="BQ601" s="10"/>
      <c r="BR601" s="10"/>
      <c r="BS601" s="10"/>
      <c r="BT601" s="10"/>
      <c r="BU601" s="10"/>
      <c r="BV601" s="10"/>
      <c r="BW601" s="10"/>
      <c r="BX601" s="10"/>
      <c r="BY601" s="10"/>
      <c r="BZ601" s="10"/>
    </row>
    <row r="602" spans="1:78" ht="15" x14ac:dyDescent="0.25">
      <c r="A602" s="4"/>
      <c r="B602" s="3"/>
      <c r="C602" s="3"/>
      <c r="D602" s="3"/>
      <c r="E602" s="3"/>
      <c r="F602" s="3"/>
      <c r="G602" s="3"/>
      <c r="H602" s="3"/>
      <c r="I602" s="3"/>
      <c r="J602" s="3"/>
      <c r="K602" s="7"/>
      <c r="L602" s="7"/>
      <c r="M602" s="7" t="s">
        <v>3</v>
      </c>
      <c r="N602" s="6">
        <v>825124.00753219228</v>
      </c>
      <c r="O602" s="6">
        <v>509789.75506438455</v>
      </c>
      <c r="P602" s="5">
        <v>0</v>
      </c>
      <c r="Q602" s="5">
        <v>0</v>
      </c>
      <c r="R602" s="5">
        <v>0</v>
      </c>
      <c r="S602" s="3"/>
      <c r="T602" s="8"/>
      <c r="U602" s="8"/>
      <c r="V602" s="8"/>
      <c r="W602" s="8"/>
      <c r="X602" s="1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1"/>
      <c r="BF602" s="10" t="s">
        <v>23</v>
      </c>
      <c r="BG602" s="10"/>
      <c r="BH602" s="10"/>
      <c r="BI602" s="10"/>
      <c r="BJ602" s="10"/>
      <c r="BK602" s="10"/>
      <c r="BL602" s="10"/>
      <c r="BM602" s="10"/>
      <c r="BN602" s="10"/>
      <c r="BO602" s="10"/>
      <c r="BP602" s="10"/>
      <c r="BQ602" s="10"/>
      <c r="BR602" s="10"/>
      <c r="BS602" s="10"/>
      <c r="BT602" s="10"/>
      <c r="BU602" s="10"/>
      <c r="BV602" s="10"/>
      <c r="BW602" s="10"/>
      <c r="BX602" s="10"/>
      <c r="BY602" s="10"/>
      <c r="BZ602" s="10"/>
    </row>
    <row r="603" spans="1:78" ht="15" x14ac:dyDescent="0.25">
      <c r="A603" s="4"/>
      <c r="B603" s="3"/>
      <c r="C603" s="3"/>
      <c r="D603" s="3"/>
      <c r="E603" s="3"/>
      <c r="F603" s="3"/>
      <c r="G603" s="3"/>
      <c r="H603" s="3"/>
      <c r="I603" s="3"/>
      <c r="J603" s="3"/>
      <c r="K603" s="7"/>
      <c r="L603" s="7"/>
      <c r="M603" s="7" t="s">
        <v>1</v>
      </c>
      <c r="N603" s="6">
        <v>1001719.655285066</v>
      </c>
      <c r="O603" s="6">
        <v>935034.10059829289</v>
      </c>
      <c r="P603" s="5">
        <v>0</v>
      </c>
      <c r="Q603" s="5">
        <v>0</v>
      </c>
      <c r="R603" s="5">
        <v>0</v>
      </c>
      <c r="S603" s="3"/>
      <c r="T603" s="8"/>
      <c r="U603" s="8"/>
      <c r="V603" s="8"/>
      <c r="W603" s="8"/>
      <c r="X603" s="1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1"/>
      <c r="BF603" s="10"/>
      <c r="BG603" s="10"/>
      <c r="BH603" s="10"/>
      <c r="BI603" s="10"/>
      <c r="BJ603" s="10"/>
      <c r="BK603" s="10"/>
      <c r="BL603" s="10"/>
      <c r="BM603" s="10"/>
      <c r="BN603" s="10"/>
      <c r="BO603" s="10"/>
      <c r="BP603" s="10"/>
      <c r="BQ603" s="10"/>
      <c r="BR603" s="10"/>
      <c r="BS603" s="10"/>
      <c r="BT603" s="10"/>
      <c r="BU603" s="10"/>
      <c r="BV603" s="10"/>
      <c r="BW603" s="10"/>
      <c r="BX603" s="10"/>
      <c r="BY603" s="10"/>
      <c r="BZ603" s="10"/>
    </row>
    <row r="604" spans="1:78" ht="15" x14ac:dyDescent="0.25">
      <c r="A604" s="4"/>
      <c r="B604" s="3"/>
      <c r="C604" s="3"/>
      <c r="D604" s="3"/>
      <c r="E604" s="3"/>
      <c r="F604" s="3"/>
      <c r="G604" s="3"/>
      <c r="H604" s="3"/>
      <c r="I604" s="3"/>
      <c r="J604" s="3"/>
      <c r="K604" s="7"/>
      <c r="L604" s="7"/>
      <c r="M604" s="7" t="s">
        <v>0</v>
      </c>
      <c r="N604" s="6">
        <v>1007894.4075321923</v>
      </c>
      <c r="O604" s="6">
        <v>656943.69256092899</v>
      </c>
      <c r="P604" s="5">
        <v>0</v>
      </c>
      <c r="Q604" s="5">
        <v>0</v>
      </c>
      <c r="R604" s="5">
        <v>0</v>
      </c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1"/>
      <c r="BF604" s="10"/>
      <c r="BG604" s="10"/>
      <c r="BH604" s="10"/>
      <c r="BI604" s="10"/>
      <c r="BJ604" s="10"/>
      <c r="BK604" s="10"/>
      <c r="BL604" s="10"/>
      <c r="BM604" s="10"/>
      <c r="BN604" s="10"/>
      <c r="BO604" s="10"/>
      <c r="BP604" s="10"/>
      <c r="BQ604" s="10"/>
      <c r="BR604" s="10"/>
      <c r="BS604" s="10"/>
      <c r="BT604" s="10"/>
      <c r="BU604" s="10"/>
      <c r="BV604" s="10"/>
      <c r="BW604" s="10"/>
      <c r="BX604" s="10"/>
      <c r="BY604" s="10"/>
      <c r="BZ604" s="10"/>
    </row>
    <row r="605" spans="1:78" ht="15" x14ac:dyDescent="0.25">
      <c r="A605" s="4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1"/>
      <c r="BF605" s="10"/>
      <c r="BG605" s="10"/>
      <c r="BH605" s="10"/>
      <c r="BI605" s="10"/>
      <c r="BJ605" s="10"/>
      <c r="BK605" s="10"/>
      <c r="BL605" s="10"/>
      <c r="BM605" s="10"/>
      <c r="BN605" s="10"/>
      <c r="BO605" s="10"/>
      <c r="BP605" s="10"/>
      <c r="BQ605" s="10"/>
      <c r="BR605" s="10"/>
      <c r="BS605" s="10"/>
      <c r="BT605" s="10"/>
      <c r="BU605" s="10"/>
      <c r="BV605" s="10"/>
      <c r="BW605" s="10"/>
      <c r="BX605" s="10"/>
      <c r="BY605" s="10"/>
      <c r="BZ605" s="10"/>
    </row>
    <row r="606" spans="1:78" ht="15" x14ac:dyDescent="0.25">
      <c r="A606" s="4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1"/>
      <c r="BF606" s="10"/>
      <c r="BG606" s="10"/>
      <c r="BH606" s="10"/>
      <c r="BI606" s="10"/>
      <c r="BJ606" s="10"/>
      <c r="BK606" s="10"/>
      <c r="BL606" s="10"/>
      <c r="BM606" s="10"/>
      <c r="BN606" s="10"/>
      <c r="BO606" s="10"/>
      <c r="BP606" s="10"/>
      <c r="BQ606" s="10"/>
      <c r="BR606" s="10"/>
      <c r="BS606" s="10"/>
      <c r="BT606" s="10"/>
      <c r="BU606" s="10"/>
      <c r="BV606" s="10"/>
      <c r="BW606" s="10"/>
      <c r="BX606" s="10"/>
      <c r="BY606" s="10"/>
      <c r="BZ606" s="10"/>
    </row>
    <row r="607" spans="1:78" ht="15" x14ac:dyDescent="0.25">
      <c r="A607" s="4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1"/>
      <c r="BF607" s="10"/>
      <c r="BG607" s="10"/>
      <c r="BH607" s="10"/>
      <c r="BI607" s="10"/>
      <c r="BJ607" s="10"/>
      <c r="BK607" s="10"/>
      <c r="BL607" s="10"/>
      <c r="BM607" s="10"/>
      <c r="BN607" s="10"/>
      <c r="BO607" s="10"/>
      <c r="BP607" s="10"/>
      <c r="BQ607" s="10"/>
      <c r="BR607" s="10"/>
      <c r="BS607" s="10"/>
      <c r="BT607" s="10"/>
      <c r="BU607" s="10"/>
      <c r="BV607" s="10"/>
      <c r="BW607" s="10"/>
      <c r="BX607" s="10"/>
      <c r="BY607" s="10"/>
      <c r="BZ607" s="10"/>
    </row>
    <row r="608" spans="1:78" ht="15" x14ac:dyDescent="0.25">
      <c r="A608" s="4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1"/>
      <c r="BF608" s="10"/>
      <c r="BG608" s="10"/>
      <c r="BH608" s="10"/>
      <c r="BI608" s="10"/>
      <c r="BJ608" s="10"/>
      <c r="BK608" s="10"/>
      <c r="BL608" s="10"/>
      <c r="BM608" s="10"/>
      <c r="BN608" s="10"/>
      <c r="BO608" s="10"/>
      <c r="BP608" s="10"/>
      <c r="BQ608" s="10"/>
      <c r="BR608" s="10"/>
      <c r="BS608" s="10"/>
      <c r="BT608" s="10"/>
      <c r="BU608" s="10"/>
      <c r="BV608" s="10"/>
      <c r="BW608" s="10"/>
      <c r="BX608" s="10"/>
      <c r="BY608" s="10"/>
      <c r="BZ608" s="10"/>
    </row>
    <row r="609" spans="1:78" ht="15" x14ac:dyDescent="0.25">
      <c r="A609" s="4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1"/>
      <c r="BF609" s="10"/>
      <c r="BG609" s="10"/>
      <c r="BH609" s="10"/>
      <c r="BI609" s="10"/>
      <c r="BJ609" s="10"/>
      <c r="BK609" s="10"/>
      <c r="BL609" s="10"/>
      <c r="BM609" s="10"/>
      <c r="BN609" s="10"/>
      <c r="BO609" s="10"/>
      <c r="BP609" s="10"/>
      <c r="BQ609" s="10"/>
      <c r="BR609" s="10"/>
      <c r="BS609" s="10"/>
      <c r="BT609" s="10"/>
      <c r="BU609" s="10"/>
      <c r="BV609" s="10"/>
      <c r="BW609" s="10"/>
      <c r="BX609" s="10"/>
      <c r="BY609" s="10"/>
      <c r="BZ609" s="10"/>
    </row>
    <row r="610" spans="1:78" ht="15" x14ac:dyDescent="0.25">
      <c r="A610" s="4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1"/>
      <c r="BF610" s="10"/>
      <c r="BG610" s="10"/>
      <c r="BH610" s="10"/>
      <c r="BI610" s="10"/>
      <c r="BJ610" s="10"/>
      <c r="BK610" s="10"/>
      <c r="BL610" s="10"/>
      <c r="BM610" s="10"/>
      <c r="BN610" s="10"/>
      <c r="BO610" s="10"/>
      <c r="BP610" s="10"/>
      <c r="BQ610" s="10"/>
      <c r="BR610" s="10"/>
      <c r="BS610" s="10"/>
      <c r="BT610" s="10"/>
      <c r="BU610" s="10"/>
      <c r="BV610" s="10"/>
      <c r="BW610" s="10"/>
      <c r="BX610" s="10"/>
      <c r="BY610" s="10"/>
      <c r="BZ610" s="10"/>
    </row>
    <row r="611" spans="1:78" ht="15" x14ac:dyDescent="0.25">
      <c r="A611" s="4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1"/>
      <c r="BF611" s="10"/>
      <c r="BG611" s="10"/>
      <c r="BH611" s="10"/>
      <c r="BI611" s="10"/>
      <c r="BJ611" s="10"/>
      <c r="BK611" s="10"/>
      <c r="BL611" s="10"/>
      <c r="BM611" s="10"/>
      <c r="BN611" s="10"/>
      <c r="BO611" s="10"/>
      <c r="BP611" s="10"/>
      <c r="BQ611" s="10"/>
      <c r="BR611" s="10"/>
      <c r="BS611" s="10"/>
      <c r="BT611" s="10"/>
      <c r="BU611" s="10"/>
      <c r="BV611" s="10"/>
      <c r="BW611" s="10"/>
      <c r="BX611" s="10"/>
      <c r="BY611" s="10"/>
      <c r="BZ611" s="10"/>
    </row>
    <row r="612" spans="1:78" ht="15" x14ac:dyDescent="0.25">
      <c r="A612" s="4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1"/>
      <c r="BF612" s="10"/>
      <c r="BG612" s="10"/>
      <c r="BH612" s="10"/>
      <c r="BI612" s="10"/>
      <c r="BJ612" s="10"/>
      <c r="BK612" s="10"/>
      <c r="BL612" s="10"/>
      <c r="BM612" s="10"/>
      <c r="BN612" s="10"/>
      <c r="BO612" s="10"/>
      <c r="BP612" s="10"/>
      <c r="BQ612" s="10"/>
      <c r="BR612" s="10"/>
      <c r="BS612" s="10"/>
      <c r="BT612" s="10"/>
      <c r="BU612" s="10"/>
      <c r="BV612" s="10"/>
      <c r="BW612" s="10"/>
      <c r="BX612" s="10"/>
      <c r="BY612" s="10"/>
      <c r="BZ612" s="10"/>
    </row>
    <row r="613" spans="1:78" ht="15" x14ac:dyDescent="0.25">
      <c r="A613" s="4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1"/>
      <c r="BF613" s="10"/>
      <c r="BG613" s="10"/>
      <c r="BH613" s="10"/>
      <c r="BI613" s="10"/>
      <c r="BJ613" s="10"/>
      <c r="BK613" s="10"/>
      <c r="BL613" s="10"/>
      <c r="BM613" s="10"/>
      <c r="BN613" s="10"/>
      <c r="BO613" s="10"/>
      <c r="BP613" s="10"/>
      <c r="BQ613" s="10"/>
      <c r="BR613" s="10"/>
      <c r="BS613" s="10"/>
      <c r="BT613" s="10"/>
      <c r="BU613" s="10"/>
      <c r="BV613" s="10"/>
      <c r="BW613" s="10"/>
      <c r="BX613" s="10"/>
      <c r="BY613" s="10"/>
      <c r="BZ613" s="10"/>
    </row>
    <row r="614" spans="1:78" ht="15" x14ac:dyDescent="0.25">
      <c r="A614" s="4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1"/>
      <c r="BF614" s="10"/>
      <c r="BG614" s="10"/>
      <c r="BH614" s="10"/>
      <c r="BI614" s="10"/>
      <c r="BJ614" s="10"/>
      <c r="BK614" s="10"/>
      <c r="BL614" s="10"/>
      <c r="BM614" s="10"/>
      <c r="BN614" s="10"/>
      <c r="BO614" s="10"/>
      <c r="BP614" s="10"/>
      <c r="BQ614" s="10"/>
      <c r="BR614" s="10"/>
      <c r="BS614" s="10"/>
      <c r="BT614" s="10"/>
      <c r="BU614" s="10"/>
      <c r="BV614" s="10"/>
      <c r="BW614" s="10"/>
      <c r="BX614" s="10"/>
      <c r="BY614" s="10"/>
      <c r="BZ614" s="10"/>
    </row>
    <row r="615" spans="1:78" ht="15" x14ac:dyDescent="0.25">
      <c r="A615" s="4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1"/>
      <c r="BF615" s="10"/>
      <c r="BG615" s="10"/>
      <c r="BH615" s="10"/>
      <c r="BI615" s="10"/>
      <c r="BJ615" s="10"/>
      <c r="BK615" s="10"/>
      <c r="BL615" s="10"/>
      <c r="BM615" s="10"/>
      <c r="BN615" s="10"/>
      <c r="BO615" s="10"/>
      <c r="BP615" s="10"/>
      <c r="BQ615" s="10"/>
      <c r="BR615" s="10"/>
      <c r="BS615" s="10"/>
      <c r="BT615" s="10"/>
      <c r="BU615" s="10"/>
      <c r="BV615" s="10"/>
      <c r="BW615" s="10"/>
      <c r="BX615" s="10"/>
      <c r="BY615" s="10"/>
      <c r="BZ615" s="10"/>
    </row>
    <row r="616" spans="1:78" ht="15" x14ac:dyDescent="0.25">
      <c r="A616" s="12"/>
      <c r="B616" s="11"/>
      <c r="C616" s="11"/>
      <c r="D616" s="11"/>
      <c r="E616" s="11"/>
      <c r="F616" s="11"/>
      <c r="G616" s="11"/>
      <c r="H616" s="11"/>
      <c r="I616" s="11"/>
      <c r="J616" s="11"/>
      <c r="K616" s="11"/>
      <c r="L616" s="11"/>
      <c r="M616" s="11"/>
      <c r="N616" s="11"/>
      <c r="O616" s="11"/>
      <c r="P616" s="11"/>
      <c r="Q616" s="11"/>
      <c r="R616" s="11"/>
      <c r="S616" s="11"/>
      <c r="T616" s="11"/>
      <c r="U616" s="11"/>
      <c r="V616" s="11"/>
      <c r="W616" s="11"/>
      <c r="X616" s="11"/>
      <c r="Y616" s="11"/>
      <c r="Z616" s="11"/>
      <c r="AA616" s="11"/>
      <c r="AB616" s="11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1"/>
      <c r="BF616" s="10"/>
      <c r="BG616" s="10"/>
      <c r="BH616" s="10"/>
      <c r="BI616" s="10"/>
      <c r="BJ616" s="10"/>
      <c r="BK616" s="10"/>
      <c r="BL616" s="10"/>
      <c r="BM616" s="10"/>
      <c r="BN616" s="10"/>
      <c r="BO616" s="10"/>
      <c r="BP616" s="10"/>
      <c r="BQ616" s="10"/>
      <c r="BR616" s="10"/>
      <c r="BS616" s="10"/>
      <c r="BT616" s="10"/>
      <c r="BU616" s="10"/>
      <c r="BV616" s="10"/>
      <c r="BW616" s="10"/>
      <c r="BX616" s="10"/>
      <c r="BY616" s="10"/>
      <c r="BZ616" s="10"/>
    </row>
    <row r="617" spans="1:78" ht="15" x14ac:dyDescent="0.25">
      <c r="A617" s="4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1"/>
      <c r="BF617" s="10"/>
      <c r="BG617" s="10"/>
      <c r="BH617" s="10"/>
      <c r="BI617" s="10"/>
      <c r="BJ617" s="10"/>
      <c r="BK617" s="10"/>
      <c r="BL617" s="10"/>
      <c r="BM617" s="10"/>
      <c r="BN617" s="10"/>
      <c r="BO617" s="10"/>
      <c r="BP617" s="10"/>
      <c r="BQ617" s="10"/>
      <c r="BR617" s="10"/>
      <c r="BS617" s="10"/>
      <c r="BT617" s="10"/>
      <c r="BU617" s="10"/>
      <c r="BV617" s="10"/>
      <c r="BW617" s="10"/>
      <c r="BX617" s="10"/>
      <c r="BY617" s="10"/>
      <c r="BZ617" s="10"/>
    </row>
    <row r="618" spans="1:78" ht="15" x14ac:dyDescent="0.25">
      <c r="A618" s="4"/>
      <c r="B618" s="3"/>
      <c r="C618" s="3"/>
      <c r="D618" s="3"/>
      <c r="E618" s="3"/>
      <c r="F618" s="3"/>
      <c r="G618" s="3"/>
      <c r="H618" s="3"/>
      <c r="I618" s="3"/>
      <c r="J618" s="3"/>
      <c r="K618" s="7"/>
      <c r="L618" s="7"/>
      <c r="M618" s="7" t="s">
        <v>18</v>
      </c>
      <c r="N618" s="7"/>
      <c r="O618" s="7"/>
      <c r="P618" s="7"/>
      <c r="Q618" s="7"/>
      <c r="R618" s="7"/>
      <c r="S618" s="7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1"/>
      <c r="BF618" s="10"/>
      <c r="BG618" s="10"/>
      <c r="BH618" s="10"/>
      <c r="BI618" s="10"/>
      <c r="BJ618" s="10"/>
      <c r="BK618" s="10"/>
      <c r="BL618" s="10"/>
      <c r="BM618" s="10"/>
      <c r="BN618" s="10"/>
      <c r="BO618" s="10"/>
      <c r="BP618" s="10"/>
      <c r="BQ618" s="10"/>
      <c r="BR618" s="10"/>
      <c r="BS618" s="10"/>
      <c r="BT618" s="10"/>
      <c r="BU618" s="10"/>
      <c r="BV618" s="10"/>
      <c r="BW618" s="10"/>
      <c r="BX618" s="10"/>
      <c r="BY618" s="10"/>
      <c r="BZ618" s="10"/>
    </row>
    <row r="619" spans="1:78" ht="15" x14ac:dyDescent="0.25">
      <c r="A619" s="4"/>
      <c r="B619" s="3"/>
      <c r="C619" s="3"/>
      <c r="D619" s="3"/>
      <c r="E619" s="3"/>
      <c r="F619" s="3"/>
      <c r="G619" s="3"/>
      <c r="H619" s="3"/>
      <c r="I619" s="3"/>
      <c r="J619" s="3"/>
      <c r="K619" s="7"/>
      <c r="L619" s="7"/>
      <c r="M619" s="7"/>
      <c r="N619" s="7" t="s">
        <v>17</v>
      </c>
      <c r="O619" s="7" t="s">
        <v>16</v>
      </c>
      <c r="P619" s="7" t="s">
        <v>15</v>
      </c>
      <c r="Q619" s="7" t="s">
        <v>14</v>
      </c>
      <c r="R619" s="7" t="s">
        <v>13</v>
      </c>
      <c r="S619" s="7" t="s">
        <v>12</v>
      </c>
      <c r="T619" s="3"/>
      <c r="U619" s="3"/>
      <c r="V619" s="3"/>
      <c r="W619" s="3"/>
      <c r="X619" s="8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1"/>
      <c r="BF619" s="10"/>
      <c r="BG619" s="10"/>
      <c r="BH619" s="10"/>
      <c r="BI619" s="10"/>
      <c r="BJ619" s="10"/>
      <c r="BK619" s="10"/>
      <c r="BL619" s="10"/>
      <c r="BM619" s="10"/>
      <c r="BN619" s="10"/>
      <c r="BO619" s="10"/>
      <c r="BP619" s="10"/>
      <c r="BQ619" s="10"/>
      <c r="BR619" s="10"/>
      <c r="BS619" s="10"/>
      <c r="BT619" s="10"/>
      <c r="BU619" s="10"/>
      <c r="BV619" s="10"/>
      <c r="BW619" s="10"/>
      <c r="BX619" s="10"/>
      <c r="BY619" s="10"/>
      <c r="BZ619" s="10"/>
    </row>
    <row r="620" spans="1:78" ht="15" x14ac:dyDescent="0.25">
      <c r="A620" s="4"/>
      <c r="B620" s="3"/>
      <c r="C620" s="3"/>
      <c r="D620" s="3"/>
      <c r="E620" s="3"/>
      <c r="F620" s="3"/>
      <c r="G620" s="3"/>
      <c r="H620" s="3"/>
      <c r="I620" s="3"/>
      <c r="J620" s="3"/>
      <c r="K620" s="7"/>
      <c r="L620" s="7"/>
      <c r="M620" s="7" t="s">
        <v>7</v>
      </c>
      <c r="N620" s="6">
        <v>890450.02242012392</v>
      </c>
      <c r="O620" s="6">
        <v>707381.08506380883</v>
      </c>
      <c r="P620" s="5">
        <v>0</v>
      </c>
      <c r="Q620" s="5">
        <v>0</v>
      </c>
      <c r="R620" s="5">
        <v>0</v>
      </c>
      <c r="S620" s="5">
        <v>0</v>
      </c>
      <c r="T620" s="8"/>
      <c r="U620" s="8"/>
      <c r="V620" s="8"/>
      <c r="W620" s="8"/>
      <c r="X620" s="8"/>
      <c r="Y620" s="1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1"/>
      <c r="BF620" s="10"/>
      <c r="BG620" s="10"/>
      <c r="BH620" s="10"/>
      <c r="BI620" s="10"/>
      <c r="BJ620" s="10"/>
      <c r="BK620" s="10"/>
      <c r="BL620" s="10"/>
      <c r="BM620" s="10"/>
      <c r="BN620" s="10"/>
      <c r="BO620" s="10"/>
      <c r="BP620" s="10"/>
      <c r="BQ620" s="10"/>
      <c r="BR620" s="10"/>
      <c r="BS620" s="10"/>
      <c r="BT620" s="10"/>
      <c r="BU620" s="10"/>
      <c r="BV620" s="10"/>
      <c r="BW620" s="10"/>
      <c r="BX620" s="10"/>
      <c r="BY620" s="10"/>
      <c r="BZ620" s="10"/>
    </row>
    <row r="621" spans="1:78" ht="15" x14ac:dyDescent="0.25">
      <c r="A621" s="4"/>
      <c r="B621" s="3"/>
      <c r="C621" s="3"/>
      <c r="D621" s="3"/>
      <c r="E621" s="3"/>
      <c r="F621" s="3"/>
      <c r="G621" s="3"/>
      <c r="H621" s="3"/>
      <c r="I621" s="3"/>
      <c r="J621" s="3"/>
      <c r="K621" s="7"/>
      <c r="L621" s="7"/>
      <c r="M621" s="7" t="s">
        <v>5</v>
      </c>
      <c r="N621" s="6">
        <v>812025.33146552718</v>
      </c>
      <c r="O621" s="6">
        <v>553745.11293105443</v>
      </c>
      <c r="P621" s="5">
        <v>0</v>
      </c>
      <c r="Q621" s="5">
        <v>0</v>
      </c>
      <c r="R621" s="5">
        <v>0</v>
      </c>
      <c r="S621" s="5">
        <v>0</v>
      </c>
      <c r="T621" s="8"/>
      <c r="U621" s="8"/>
      <c r="V621" s="8"/>
      <c r="W621" s="8"/>
      <c r="X621" s="8"/>
      <c r="Y621" s="1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1"/>
      <c r="BF621" s="10"/>
      <c r="BG621" s="10"/>
      <c r="BH621" s="10"/>
      <c r="BI621" s="10"/>
      <c r="BJ621" s="10"/>
      <c r="BK621" s="10"/>
      <c r="BL621" s="10"/>
      <c r="BM621" s="10"/>
      <c r="BN621" s="10"/>
      <c r="BO621" s="10"/>
      <c r="BP621" s="10"/>
      <c r="BQ621" s="10"/>
      <c r="BR621" s="10"/>
      <c r="BS621" s="10"/>
      <c r="BT621" s="10"/>
      <c r="BU621" s="10"/>
      <c r="BV621" s="10"/>
      <c r="BW621" s="10"/>
      <c r="BX621" s="10"/>
      <c r="BY621" s="10"/>
      <c r="BZ621" s="10"/>
    </row>
    <row r="622" spans="1:78" ht="15" x14ac:dyDescent="0.25">
      <c r="A622" s="4"/>
      <c r="B622" s="3"/>
      <c r="C622" s="3"/>
      <c r="D622" s="3"/>
      <c r="E622" s="3"/>
      <c r="F622" s="3"/>
      <c r="G622" s="3"/>
      <c r="H622" s="3"/>
      <c r="I622" s="3"/>
      <c r="J622" s="3"/>
      <c r="K622" s="7"/>
      <c r="L622" s="7"/>
      <c r="M622" s="7" t="s">
        <v>3</v>
      </c>
      <c r="N622" s="6">
        <v>825124.00753219228</v>
      </c>
      <c r="O622" s="6">
        <v>509789.75506438455</v>
      </c>
      <c r="P622" s="5">
        <v>0</v>
      </c>
      <c r="Q622" s="5">
        <v>0</v>
      </c>
      <c r="R622" s="5">
        <v>0</v>
      </c>
      <c r="S622" s="5">
        <v>0</v>
      </c>
      <c r="T622" s="8"/>
      <c r="U622" s="8"/>
      <c r="V622" s="8"/>
      <c r="W622" s="8"/>
      <c r="X622" s="8"/>
      <c r="Y622" s="1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1"/>
      <c r="BF622" s="10" t="s">
        <v>22</v>
      </c>
      <c r="BG622" s="10"/>
      <c r="BH622" s="10"/>
      <c r="BI622" s="10"/>
      <c r="BJ622" s="10"/>
      <c r="BK622" s="10"/>
      <c r="BL622" s="10"/>
      <c r="BM622" s="10"/>
      <c r="BN622" s="10"/>
      <c r="BO622" s="10"/>
      <c r="BP622" s="10"/>
      <c r="BQ622" s="10"/>
      <c r="BR622" s="10"/>
      <c r="BS622" s="10"/>
      <c r="BT622" s="10"/>
      <c r="BU622" s="10"/>
      <c r="BV622" s="10"/>
      <c r="BW622" s="10"/>
      <c r="BX622" s="10"/>
      <c r="BY622" s="10"/>
      <c r="BZ622" s="10"/>
    </row>
    <row r="623" spans="1:78" ht="15" x14ac:dyDescent="0.25">
      <c r="A623" s="4"/>
      <c r="B623" s="3"/>
      <c r="C623" s="3"/>
      <c r="D623" s="3"/>
      <c r="E623" s="3"/>
      <c r="F623" s="3"/>
      <c r="G623" s="3"/>
      <c r="H623" s="3"/>
      <c r="I623" s="3"/>
      <c r="J623" s="3"/>
      <c r="K623" s="7"/>
      <c r="L623" s="7"/>
      <c r="M623" s="7" t="s">
        <v>1</v>
      </c>
      <c r="N623" s="6">
        <v>1001719.655285066</v>
      </c>
      <c r="O623" s="6">
        <v>935034.10059829289</v>
      </c>
      <c r="P623" s="5">
        <v>0</v>
      </c>
      <c r="Q623" s="5">
        <v>0</v>
      </c>
      <c r="R623" s="5">
        <v>0</v>
      </c>
      <c r="S623" s="5">
        <v>0</v>
      </c>
      <c r="T623" s="8"/>
      <c r="U623" s="8"/>
      <c r="V623" s="8"/>
      <c r="W623" s="8"/>
      <c r="X623" s="8"/>
      <c r="Y623" s="1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1"/>
      <c r="BF623" s="10"/>
      <c r="BG623" s="10"/>
      <c r="BH623" s="10"/>
      <c r="BI623" s="10"/>
      <c r="BJ623" s="10"/>
      <c r="BK623" s="10"/>
      <c r="BL623" s="10"/>
      <c r="BM623" s="10"/>
      <c r="BN623" s="10"/>
      <c r="BO623" s="10"/>
      <c r="BP623" s="10"/>
      <c r="BQ623" s="10"/>
      <c r="BR623" s="10"/>
      <c r="BS623" s="10"/>
      <c r="BT623" s="10"/>
      <c r="BU623" s="10"/>
      <c r="BV623" s="10"/>
      <c r="BW623" s="10"/>
      <c r="BX623" s="10"/>
      <c r="BY623" s="10"/>
      <c r="BZ623" s="10"/>
    </row>
    <row r="624" spans="1:78" ht="15" x14ac:dyDescent="0.25">
      <c r="A624" s="4"/>
      <c r="B624" s="3"/>
      <c r="C624" s="3"/>
      <c r="D624" s="3"/>
      <c r="E624" s="3"/>
      <c r="F624" s="3"/>
      <c r="G624" s="3"/>
      <c r="H624" s="3"/>
      <c r="I624" s="3"/>
      <c r="J624" s="3"/>
      <c r="K624" s="7"/>
      <c r="L624" s="7"/>
      <c r="M624" s="7" t="s">
        <v>0</v>
      </c>
      <c r="N624" s="6">
        <v>1007894.4075321923</v>
      </c>
      <c r="O624" s="6">
        <v>656943.69256092899</v>
      </c>
      <c r="P624" s="5">
        <v>0</v>
      </c>
      <c r="Q624" s="5">
        <v>0</v>
      </c>
      <c r="R624" s="5">
        <v>0</v>
      </c>
      <c r="S624" s="5">
        <v>0</v>
      </c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1"/>
      <c r="BF624" s="10"/>
      <c r="BG624" s="10"/>
      <c r="BH624" s="10"/>
      <c r="BI624" s="10"/>
      <c r="BJ624" s="10"/>
      <c r="BK624" s="10"/>
      <c r="BL624" s="10"/>
      <c r="BM624" s="10"/>
      <c r="BN624" s="10"/>
      <c r="BO624" s="10"/>
      <c r="BP624" s="10"/>
      <c r="BQ624" s="10"/>
      <c r="BR624" s="10"/>
      <c r="BS624" s="10"/>
      <c r="BT624" s="10"/>
      <c r="BU624" s="10"/>
      <c r="BV624" s="10"/>
      <c r="BW624" s="10"/>
      <c r="BX624" s="10"/>
      <c r="BY624" s="10"/>
      <c r="BZ624" s="10"/>
    </row>
    <row r="625" spans="1:78" ht="15" x14ac:dyDescent="0.25">
      <c r="A625" s="4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1"/>
      <c r="BF625" s="10"/>
      <c r="BG625" s="10"/>
      <c r="BH625" s="10"/>
      <c r="BI625" s="10"/>
      <c r="BJ625" s="10"/>
      <c r="BK625" s="10"/>
      <c r="BL625" s="10"/>
      <c r="BM625" s="10"/>
      <c r="BN625" s="10"/>
      <c r="BO625" s="10"/>
      <c r="BP625" s="10"/>
      <c r="BQ625" s="10"/>
      <c r="BR625" s="10"/>
      <c r="BS625" s="10"/>
      <c r="BT625" s="10"/>
      <c r="BU625" s="10"/>
      <c r="BV625" s="10"/>
      <c r="BW625" s="10"/>
      <c r="BX625" s="10"/>
      <c r="BY625" s="10"/>
      <c r="BZ625" s="10"/>
    </row>
    <row r="626" spans="1:78" ht="15" x14ac:dyDescent="0.25">
      <c r="A626" s="4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1"/>
      <c r="BF626" s="10"/>
      <c r="BG626" s="10"/>
      <c r="BH626" s="10"/>
      <c r="BI626" s="10"/>
      <c r="BJ626" s="10"/>
      <c r="BK626" s="10"/>
      <c r="BL626" s="10"/>
      <c r="BM626" s="10"/>
      <c r="BN626" s="10"/>
      <c r="BO626" s="10"/>
      <c r="BP626" s="10"/>
      <c r="BQ626" s="10"/>
      <c r="BR626" s="10"/>
      <c r="BS626" s="10"/>
      <c r="BT626" s="10"/>
      <c r="BU626" s="10"/>
      <c r="BV626" s="10"/>
      <c r="BW626" s="10"/>
      <c r="BX626" s="10"/>
      <c r="BY626" s="10"/>
      <c r="BZ626" s="10"/>
    </row>
    <row r="627" spans="1:78" ht="15" x14ac:dyDescent="0.25">
      <c r="A627" s="4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1"/>
      <c r="BF627" s="10"/>
      <c r="BG627" s="10"/>
      <c r="BH627" s="10"/>
      <c r="BI627" s="10"/>
      <c r="BJ627" s="10"/>
      <c r="BK627" s="10"/>
      <c r="BL627" s="10"/>
      <c r="BM627" s="10"/>
      <c r="BN627" s="10"/>
      <c r="BO627" s="10"/>
      <c r="BP627" s="10"/>
      <c r="BQ627" s="10"/>
      <c r="BR627" s="10"/>
      <c r="BS627" s="10"/>
      <c r="BT627" s="10"/>
      <c r="BU627" s="10"/>
      <c r="BV627" s="10"/>
      <c r="BW627" s="10"/>
      <c r="BX627" s="10"/>
      <c r="BY627" s="10"/>
      <c r="BZ627" s="10"/>
    </row>
    <row r="628" spans="1:78" ht="15" x14ac:dyDescent="0.25">
      <c r="A628" s="4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1"/>
      <c r="BF628" s="10"/>
      <c r="BG628" s="10"/>
      <c r="BH628" s="10"/>
      <c r="BI628" s="10"/>
      <c r="BJ628" s="10"/>
      <c r="BK628" s="10"/>
      <c r="BL628" s="10"/>
      <c r="BM628" s="10"/>
      <c r="BN628" s="10"/>
      <c r="BO628" s="10"/>
      <c r="BP628" s="10"/>
      <c r="BQ628" s="10"/>
      <c r="BR628" s="10"/>
      <c r="BS628" s="10"/>
      <c r="BT628" s="10"/>
      <c r="BU628" s="10"/>
      <c r="BV628" s="10"/>
      <c r="BW628" s="10"/>
      <c r="BX628" s="10"/>
      <c r="BY628" s="10"/>
      <c r="BZ628" s="10"/>
    </row>
    <row r="629" spans="1:78" ht="15" x14ac:dyDescent="0.25">
      <c r="A629" s="4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1"/>
      <c r="BF629" s="10"/>
      <c r="BG629" s="10"/>
      <c r="BH629" s="10"/>
      <c r="BI629" s="10"/>
      <c r="BJ629" s="10"/>
      <c r="BK629" s="10"/>
      <c r="BL629" s="10"/>
      <c r="BM629" s="10"/>
      <c r="BN629" s="10"/>
      <c r="BO629" s="10"/>
      <c r="BP629" s="10"/>
      <c r="BQ629" s="10"/>
      <c r="BR629" s="10"/>
      <c r="BS629" s="10"/>
      <c r="BT629" s="10"/>
      <c r="BU629" s="10"/>
      <c r="BV629" s="10"/>
      <c r="BW629" s="10"/>
      <c r="BX629" s="10"/>
      <c r="BY629" s="10"/>
      <c r="BZ629" s="10"/>
    </row>
    <row r="630" spans="1:78" ht="15" x14ac:dyDescent="0.25">
      <c r="A630" s="4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1"/>
      <c r="BF630" s="10"/>
      <c r="BG630" s="10"/>
      <c r="BH630" s="10"/>
      <c r="BI630" s="10"/>
      <c r="BJ630" s="10"/>
      <c r="BK630" s="10"/>
      <c r="BL630" s="10"/>
      <c r="BM630" s="10"/>
      <c r="BN630" s="10"/>
      <c r="BO630" s="10"/>
      <c r="BP630" s="10"/>
      <c r="BQ630" s="10"/>
      <c r="BR630" s="10"/>
      <c r="BS630" s="10"/>
      <c r="BT630" s="10"/>
      <c r="BU630" s="10"/>
      <c r="BV630" s="10"/>
      <c r="BW630" s="10"/>
      <c r="BX630" s="10"/>
      <c r="BY630" s="10"/>
      <c r="BZ630" s="10"/>
    </row>
    <row r="631" spans="1:78" ht="15" x14ac:dyDescent="0.25">
      <c r="A631" s="4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1"/>
      <c r="BF631" s="10"/>
      <c r="BG631" s="10"/>
      <c r="BH631" s="10"/>
      <c r="BI631" s="10"/>
      <c r="BJ631" s="10"/>
      <c r="BK631" s="10"/>
      <c r="BL631" s="10"/>
      <c r="BM631" s="10"/>
      <c r="BN631" s="10"/>
      <c r="BO631" s="10"/>
      <c r="BP631" s="10"/>
      <c r="BQ631" s="10"/>
      <c r="BR631" s="10"/>
      <c r="BS631" s="10"/>
      <c r="BT631" s="10"/>
      <c r="BU631" s="10"/>
      <c r="BV631" s="10"/>
      <c r="BW631" s="10"/>
      <c r="BX631" s="10"/>
      <c r="BY631" s="10"/>
      <c r="BZ631" s="10"/>
    </row>
    <row r="632" spans="1:78" ht="15" x14ac:dyDescent="0.25">
      <c r="A632" s="4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1"/>
      <c r="BF632" s="10"/>
      <c r="BG632" s="10"/>
      <c r="BH632" s="10"/>
      <c r="BI632" s="10"/>
      <c r="BJ632" s="10"/>
      <c r="BK632" s="10"/>
      <c r="BL632" s="10"/>
      <c r="BM632" s="10"/>
      <c r="BN632" s="10"/>
      <c r="BO632" s="10"/>
      <c r="BP632" s="10"/>
      <c r="BQ632" s="10"/>
      <c r="BR632" s="10"/>
      <c r="BS632" s="10"/>
      <c r="BT632" s="10"/>
      <c r="BU632" s="10"/>
      <c r="BV632" s="10"/>
      <c r="BW632" s="10"/>
      <c r="BX632" s="10"/>
      <c r="BY632" s="10"/>
      <c r="BZ632" s="10"/>
    </row>
    <row r="633" spans="1:78" ht="15" x14ac:dyDescent="0.25">
      <c r="A633" s="4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1"/>
      <c r="BF633" s="10"/>
      <c r="BG633" s="10"/>
      <c r="BH633" s="10"/>
      <c r="BI633" s="10"/>
      <c r="BJ633" s="10"/>
      <c r="BK633" s="10"/>
      <c r="BL633" s="10"/>
      <c r="BM633" s="10"/>
      <c r="BN633" s="10"/>
      <c r="BO633" s="10"/>
      <c r="BP633" s="10"/>
      <c r="BQ633" s="10"/>
      <c r="BR633" s="10"/>
      <c r="BS633" s="10"/>
      <c r="BT633" s="10"/>
      <c r="BU633" s="10"/>
      <c r="BV633" s="10"/>
      <c r="BW633" s="10"/>
      <c r="BX633" s="10"/>
      <c r="BY633" s="10"/>
      <c r="BZ633" s="10"/>
    </row>
    <row r="634" spans="1:78" ht="15" x14ac:dyDescent="0.25">
      <c r="A634" s="4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1"/>
      <c r="BF634" s="10"/>
      <c r="BG634" s="10"/>
      <c r="BH634" s="10"/>
      <c r="BI634" s="10"/>
      <c r="BJ634" s="10"/>
      <c r="BK634" s="10"/>
      <c r="BL634" s="10"/>
      <c r="BM634" s="10"/>
      <c r="BN634" s="10"/>
      <c r="BO634" s="10"/>
      <c r="BP634" s="10"/>
      <c r="BQ634" s="10"/>
      <c r="BR634" s="10"/>
      <c r="BS634" s="10"/>
      <c r="BT634" s="10"/>
      <c r="BU634" s="10"/>
      <c r="BV634" s="10"/>
      <c r="BW634" s="10"/>
      <c r="BX634" s="10"/>
      <c r="BY634" s="10"/>
      <c r="BZ634" s="10"/>
    </row>
    <row r="635" spans="1:78" ht="15" x14ac:dyDescent="0.25">
      <c r="A635" s="4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1"/>
      <c r="BF635" s="10"/>
      <c r="BG635" s="10"/>
      <c r="BH635" s="10"/>
      <c r="BI635" s="10"/>
      <c r="BJ635" s="10"/>
      <c r="BK635" s="10"/>
      <c r="BL635" s="10"/>
      <c r="BM635" s="10"/>
      <c r="BN635" s="10"/>
      <c r="BO635" s="10"/>
      <c r="BP635" s="10"/>
      <c r="BQ635" s="10"/>
      <c r="BR635" s="10"/>
      <c r="BS635" s="10"/>
      <c r="BT635" s="10"/>
      <c r="BU635" s="10"/>
      <c r="BV635" s="10"/>
      <c r="BW635" s="10"/>
      <c r="BX635" s="10"/>
      <c r="BY635" s="10"/>
      <c r="BZ635" s="10"/>
    </row>
    <row r="636" spans="1:78" ht="15" x14ac:dyDescent="0.25">
      <c r="A636" s="12"/>
      <c r="B636" s="11"/>
      <c r="C636" s="11"/>
      <c r="D636" s="11"/>
      <c r="E636" s="11"/>
      <c r="F636" s="11"/>
      <c r="G636" s="11"/>
      <c r="H636" s="11"/>
      <c r="I636" s="11"/>
      <c r="J636" s="11"/>
      <c r="K636" s="11"/>
      <c r="L636" s="11"/>
      <c r="M636" s="11"/>
      <c r="N636" s="11"/>
      <c r="O636" s="11"/>
      <c r="P636" s="11"/>
      <c r="Q636" s="11"/>
      <c r="R636" s="11"/>
      <c r="S636" s="11"/>
      <c r="T636" s="11"/>
      <c r="U636" s="11"/>
      <c r="V636" s="11"/>
      <c r="W636" s="11"/>
      <c r="X636" s="11"/>
      <c r="Y636" s="11"/>
      <c r="Z636" s="11"/>
      <c r="AA636" s="11"/>
      <c r="AB636" s="11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1"/>
      <c r="BF636" s="10"/>
      <c r="BG636" s="10"/>
      <c r="BH636" s="10"/>
      <c r="BI636" s="10"/>
      <c r="BJ636" s="10"/>
      <c r="BK636" s="10"/>
      <c r="BL636" s="10"/>
      <c r="BM636" s="10"/>
      <c r="BN636" s="10"/>
      <c r="BO636" s="10"/>
      <c r="BP636" s="10"/>
      <c r="BQ636" s="10"/>
      <c r="BR636" s="10"/>
      <c r="BS636" s="10"/>
      <c r="BT636" s="10"/>
      <c r="BU636" s="10"/>
      <c r="BV636" s="10"/>
      <c r="BW636" s="10"/>
      <c r="BX636" s="10"/>
      <c r="BY636" s="10"/>
      <c r="BZ636" s="10"/>
    </row>
    <row r="637" spans="1:78" ht="15" x14ac:dyDescent="0.25">
      <c r="A637" s="4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1"/>
      <c r="BF637" s="10"/>
      <c r="BG637" s="10"/>
      <c r="BH637" s="10"/>
      <c r="BI637" s="10"/>
      <c r="BJ637" s="10"/>
      <c r="BK637" s="10"/>
      <c r="BL637" s="10"/>
      <c r="BM637" s="10"/>
      <c r="BN637" s="10"/>
      <c r="BO637" s="10"/>
      <c r="BP637" s="10"/>
      <c r="BQ637" s="10"/>
      <c r="BR637" s="10"/>
      <c r="BS637" s="10"/>
      <c r="BT637" s="10"/>
      <c r="BU637" s="10"/>
      <c r="BV637" s="10"/>
      <c r="BW637" s="10"/>
      <c r="BX637" s="10"/>
      <c r="BY637" s="10"/>
      <c r="BZ637" s="10"/>
    </row>
    <row r="638" spans="1:78" ht="15" x14ac:dyDescent="0.25">
      <c r="A638" s="4"/>
      <c r="B638" s="3"/>
      <c r="C638" s="3"/>
      <c r="D638" s="3"/>
      <c r="E638" s="3"/>
      <c r="F638" s="3"/>
      <c r="G638" s="3"/>
      <c r="H638" s="3"/>
      <c r="I638" s="3"/>
      <c r="J638" s="3"/>
      <c r="K638" s="7"/>
      <c r="L638" s="7"/>
      <c r="M638" s="7" t="s">
        <v>18</v>
      </c>
      <c r="N638" s="7"/>
      <c r="O638" s="7"/>
      <c r="P638" s="7"/>
      <c r="Q638" s="7"/>
      <c r="R638" s="7"/>
      <c r="S638" s="7"/>
      <c r="T638" s="7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1"/>
      <c r="BF638" s="10"/>
      <c r="BG638" s="10"/>
      <c r="BH638" s="10"/>
      <c r="BI638" s="10"/>
      <c r="BJ638" s="10"/>
      <c r="BK638" s="10"/>
      <c r="BL638" s="10"/>
      <c r="BM638" s="10"/>
      <c r="BN638" s="10"/>
      <c r="BO638" s="10"/>
      <c r="BP638" s="10"/>
      <c r="BQ638" s="10"/>
      <c r="BR638" s="10"/>
      <c r="BS638" s="10"/>
      <c r="BT638" s="10"/>
      <c r="BU638" s="10"/>
      <c r="BV638" s="10"/>
      <c r="BW638" s="10"/>
      <c r="BX638" s="10"/>
      <c r="BY638" s="10"/>
      <c r="BZ638" s="10"/>
    </row>
    <row r="639" spans="1:78" ht="15" x14ac:dyDescent="0.25">
      <c r="A639" s="4"/>
      <c r="B639" s="3"/>
      <c r="C639" s="3"/>
      <c r="D639" s="3"/>
      <c r="E639" s="3"/>
      <c r="F639" s="3"/>
      <c r="G639" s="3"/>
      <c r="H639" s="3"/>
      <c r="I639" s="3"/>
      <c r="J639" s="3"/>
      <c r="K639" s="7"/>
      <c r="L639" s="7"/>
      <c r="M639" s="7"/>
      <c r="N639" s="7" t="s">
        <v>17</v>
      </c>
      <c r="O639" s="7" t="s">
        <v>16</v>
      </c>
      <c r="P639" s="7" t="s">
        <v>15</v>
      </c>
      <c r="Q639" s="7" t="s">
        <v>14</v>
      </c>
      <c r="R639" s="7" t="s">
        <v>13</v>
      </c>
      <c r="S639" s="7" t="s">
        <v>12</v>
      </c>
      <c r="T639" s="7" t="s">
        <v>11</v>
      </c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1"/>
      <c r="BF639" s="10"/>
      <c r="BG639" s="10"/>
      <c r="BH639" s="10"/>
      <c r="BI639" s="10"/>
      <c r="BJ639" s="10"/>
      <c r="BK639" s="10"/>
      <c r="BL639" s="10"/>
      <c r="BM639" s="10"/>
      <c r="BN639" s="10"/>
      <c r="BO639" s="10"/>
      <c r="BP639" s="10"/>
      <c r="BQ639" s="10"/>
      <c r="BR639" s="10"/>
      <c r="BS639" s="10"/>
      <c r="BT639" s="10"/>
      <c r="BU639" s="10"/>
      <c r="BV639" s="10"/>
      <c r="BW639" s="10"/>
      <c r="BX639" s="10"/>
      <c r="BY639" s="10"/>
      <c r="BZ639" s="10"/>
    </row>
    <row r="640" spans="1:78" ht="15" x14ac:dyDescent="0.25">
      <c r="A640" s="4"/>
      <c r="B640" s="3"/>
      <c r="C640" s="3"/>
      <c r="D640" s="3"/>
      <c r="E640" s="3"/>
      <c r="F640" s="3"/>
      <c r="G640" s="3"/>
      <c r="H640" s="3"/>
      <c r="I640" s="3"/>
      <c r="J640" s="3"/>
      <c r="K640" s="7"/>
      <c r="L640" s="7"/>
      <c r="M640" s="7" t="s">
        <v>7</v>
      </c>
      <c r="N640" s="6">
        <v>890450.02242012392</v>
      </c>
      <c r="O640" s="6">
        <v>707381.08506380883</v>
      </c>
      <c r="P640" s="5">
        <v>0</v>
      </c>
      <c r="Q640" s="5">
        <v>0</v>
      </c>
      <c r="R640" s="5">
        <v>0</v>
      </c>
      <c r="S640" s="5">
        <v>0</v>
      </c>
      <c r="T640" s="5">
        <v>0</v>
      </c>
      <c r="U640" s="8"/>
      <c r="V640" s="8"/>
      <c r="W640" s="8"/>
      <c r="X640" s="8"/>
      <c r="Y640" s="8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1"/>
      <c r="BF640" s="10"/>
      <c r="BG640" s="10"/>
      <c r="BH640" s="10"/>
      <c r="BI640" s="10"/>
      <c r="BJ640" s="10"/>
      <c r="BK640" s="10"/>
      <c r="BL640" s="10"/>
      <c r="BM640" s="10"/>
      <c r="BN640" s="10"/>
      <c r="BO640" s="10"/>
      <c r="BP640" s="10"/>
      <c r="BQ640" s="10"/>
      <c r="BR640" s="10"/>
      <c r="BS640" s="10"/>
      <c r="BT640" s="10"/>
      <c r="BU640" s="10"/>
      <c r="BV640" s="10"/>
      <c r="BW640" s="10"/>
      <c r="BX640" s="10"/>
      <c r="BY640" s="10"/>
      <c r="BZ640" s="10"/>
    </row>
    <row r="641" spans="1:78" ht="15" x14ac:dyDescent="0.25">
      <c r="A641" s="4"/>
      <c r="B641" s="3"/>
      <c r="C641" s="3"/>
      <c r="D641" s="3"/>
      <c r="E641" s="3"/>
      <c r="F641" s="3"/>
      <c r="G641" s="3"/>
      <c r="H641" s="3"/>
      <c r="I641" s="3"/>
      <c r="J641" s="3"/>
      <c r="K641" s="7"/>
      <c r="L641" s="7"/>
      <c r="M641" s="7" t="s">
        <v>5</v>
      </c>
      <c r="N641" s="6">
        <v>812025.33146552718</v>
      </c>
      <c r="O641" s="6">
        <v>553745.11293105443</v>
      </c>
      <c r="P641" s="5">
        <v>0</v>
      </c>
      <c r="Q641" s="5">
        <v>0</v>
      </c>
      <c r="R641" s="5">
        <v>0</v>
      </c>
      <c r="S641" s="5">
        <v>0</v>
      </c>
      <c r="T641" s="5">
        <v>0</v>
      </c>
      <c r="U641" s="8"/>
      <c r="V641" s="8"/>
      <c r="W641" s="8"/>
      <c r="X641" s="8"/>
      <c r="Y641" s="8"/>
      <c r="Z641" s="1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1"/>
      <c r="BF641" s="10"/>
      <c r="BG641" s="10"/>
      <c r="BH641" s="10"/>
      <c r="BI641" s="10"/>
      <c r="BJ641" s="10"/>
      <c r="BK641" s="10"/>
      <c r="BL641" s="10"/>
      <c r="BM641" s="10"/>
      <c r="BN641" s="10"/>
      <c r="BO641" s="10"/>
      <c r="BP641" s="10"/>
      <c r="BQ641" s="10"/>
      <c r="BR641" s="10"/>
      <c r="BS641" s="10"/>
      <c r="BT641" s="10"/>
      <c r="BU641" s="10"/>
      <c r="BV641" s="10"/>
      <c r="BW641" s="10"/>
      <c r="BX641" s="10"/>
      <c r="BY641" s="10"/>
      <c r="BZ641" s="10"/>
    </row>
    <row r="642" spans="1:78" ht="15" x14ac:dyDescent="0.25">
      <c r="A642" s="4"/>
      <c r="B642" s="3"/>
      <c r="C642" s="3"/>
      <c r="D642" s="3"/>
      <c r="E642" s="3"/>
      <c r="F642" s="3"/>
      <c r="G642" s="3"/>
      <c r="H642" s="3"/>
      <c r="I642" s="3"/>
      <c r="J642" s="3"/>
      <c r="K642" s="7"/>
      <c r="L642" s="7"/>
      <c r="M642" s="7" t="s">
        <v>3</v>
      </c>
      <c r="N642" s="6">
        <v>825124.00753219228</v>
      </c>
      <c r="O642" s="6">
        <v>509789.75506438455</v>
      </c>
      <c r="P642" s="5">
        <v>0</v>
      </c>
      <c r="Q642" s="5">
        <v>0</v>
      </c>
      <c r="R642" s="5">
        <v>0</v>
      </c>
      <c r="S642" s="5">
        <v>0</v>
      </c>
      <c r="T642" s="5">
        <v>0</v>
      </c>
      <c r="U642" s="8"/>
      <c r="V642" s="8"/>
      <c r="W642" s="8"/>
      <c r="X642" s="8"/>
      <c r="Y642" s="8"/>
      <c r="Z642" s="1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1"/>
      <c r="BF642" s="10" t="s">
        <v>21</v>
      </c>
      <c r="BG642" s="10"/>
      <c r="BH642" s="10"/>
      <c r="BI642" s="10"/>
      <c r="BJ642" s="10"/>
      <c r="BK642" s="10"/>
      <c r="BL642" s="10"/>
      <c r="BM642" s="10"/>
      <c r="BN642" s="10"/>
      <c r="BO642" s="10"/>
      <c r="BP642" s="10"/>
      <c r="BQ642" s="10"/>
      <c r="BR642" s="10"/>
      <c r="BS642" s="10"/>
      <c r="BT642" s="10"/>
      <c r="BU642" s="10"/>
      <c r="BV642" s="10"/>
      <c r="BW642" s="10"/>
      <c r="BX642" s="10"/>
      <c r="BY642" s="10"/>
      <c r="BZ642" s="10"/>
    </row>
    <row r="643" spans="1:78" ht="15" x14ac:dyDescent="0.25">
      <c r="A643" s="4"/>
      <c r="B643" s="3"/>
      <c r="C643" s="3"/>
      <c r="D643" s="3"/>
      <c r="E643" s="3"/>
      <c r="F643" s="3"/>
      <c r="G643" s="3"/>
      <c r="H643" s="3"/>
      <c r="I643" s="3"/>
      <c r="J643" s="3"/>
      <c r="K643" s="7"/>
      <c r="L643" s="7"/>
      <c r="M643" s="7" t="s">
        <v>1</v>
      </c>
      <c r="N643" s="6">
        <v>1001719.655285066</v>
      </c>
      <c r="O643" s="6">
        <v>935034.10059829289</v>
      </c>
      <c r="P643" s="5">
        <v>0</v>
      </c>
      <c r="Q643" s="5">
        <v>0</v>
      </c>
      <c r="R643" s="5">
        <v>0</v>
      </c>
      <c r="S643" s="5">
        <v>0</v>
      </c>
      <c r="T643" s="5">
        <v>0</v>
      </c>
      <c r="U643" s="8"/>
      <c r="V643" s="8"/>
      <c r="W643" s="8"/>
      <c r="X643" s="8"/>
      <c r="Y643" s="8"/>
      <c r="Z643" s="1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1"/>
      <c r="BF643" s="10"/>
      <c r="BG643" s="10"/>
      <c r="BH643" s="10"/>
      <c r="BI643" s="10"/>
      <c r="BJ643" s="10"/>
      <c r="BK643" s="10"/>
      <c r="BL643" s="10"/>
      <c r="BM643" s="10"/>
      <c r="BN643" s="10"/>
      <c r="BO643" s="10"/>
      <c r="BP643" s="10"/>
      <c r="BQ643" s="10"/>
      <c r="BR643" s="10"/>
      <c r="BS643" s="10"/>
      <c r="BT643" s="10"/>
      <c r="BU643" s="10"/>
      <c r="BV643" s="10"/>
      <c r="BW643" s="10"/>
      <c r="BX643" s="10"/>
      <c r="BY643" s="10"/>
      <c r="BZ643" s="10"/>
    </row>
    <row r="644" spans="1:78" ht="15" x14ac:dyDescent="0.25">
      <c r="A644" s="4"/>
      <c r="B644" s="3"/>
      <c r="C644" s="3"/>
      <c r="D644" s="3"/>
      <c r="E644" s="3"/>
      <c r="F644" s="3"/>
      <c r="G644" s="3"/>
      <c r="H644" s="3"/>
      <c r="I644" s="3"/>
      <c r="J644" s="3"/>
      <c r="K644" s="7"/>
      <c r="L644" s="7"/>
      <c r="M644" s="7" t="s">
        <v>0</v>
      </c>
      <c r="N644" s="6">
        <v>1007894.4075321923</v>
      </c>
      <c r="O644" s="6">
        <v>656943.69256092899</v>
      </c>
      <c r="P644" s="5">
        <v>0</v>
      </c>
      <c r="Q644" s="5">
        <v>0</v>
      </c>
      <c r="R644" s="5">
        <v>0</v>
      </c>
      <c r="S644" s="5">
        <v>0</v>
      </c>
      <c r="T644" s="5">
        <v>0</v>
      </c>
      <c r="U644" s="8"/>
      <c r="V644" s="8"/>
      <c r="W644" s="8"/>
      <c r="X644" s="8"/>
      <c r="Y644" s="8"/>
      <c r="Z644" s="1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1"/>
      <c r="BF644" s="10"/>
      <c r="BG644" s="10"/>
      <c r="BH644" s="10"/>
      <c r="BI644" s="10"/>
      <c r="BJ644" s="10"/>
      <c r="BK644" s="10"/>
      <c r="BL644" s="10"/>
      <c r="BM644" s="10"/>
      <c r="BN644" s="10"/>
      <c r="BO644" s="10"/>
      <c r="BP644" s="10"/>
      <c r="BQ644" s="10"/>
      <c r="BR644" s="10"/>
      <c r="BS644" s="10"/>
      <c r="BT644" s="10"/>
      <c r="BU644" s="10"/>
      <c r="BV644" s="10"/>
      <c r="BW644" s="10"/>
      <c r="BX644" s="10"/>
      <c r="BY644" s="10"/>
      <c r="BZ644" s="10"/>
    </row>
    <row r="645" spans="1:78" ht="15" x14ac:dyDescent="0.25">
      <c r="A645" s="4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1"/>
      <c r="BF645" s="10"/>
      <c r="BG645" s="10"/>
      <c r="BH645" s="10"/>
      <c r="BI645" s="10"/>
      <c r="BJ645" s="10"/>
      <c r="BK645" s="10"/>
      <c r="BL645" s="10"/>
      <c r="BM645" s="10"/>
      <c r="BN645" s="10"/>
      <c r="BO645" s="10"/>
      <c r="BP645" s="10"/>
      <c r="BQ645" s="10"/>
      <c r="BR645" s="10"/>
      <c r="BS645" s="10"/>
      <c r="BT645" s="10"/>
      <c r="BU645" s="10"/>
      <c r="BV645" s="10"/>
      <c r="BW645" s="10"/>
      <c r="BX645" s="10"/>
      <c r="BY645" s="10"/>
      <c r="BZ645" s="10"/>
    </row>
    <row r="646" spans="1:78" ht="15" x14ac:dyDescent="0.25">
      <c r="A646" s="4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1"/>
      <c r="BF646" s="10"/>
      <c r="BG646" s="10"/>
      <c r="BH646" s="10"/>
      <c r="BI646" s="10"/>
      <c r="BJ646" s="10"/>
      <c r="BK646" s="10"/>
      <c r="BL646" s="10"/>
      <c r="BM646" s="10"/>
      <c r="BN646" s="10"/>
      <c r="BO646" s="10"/>
      <c r="BP646" s="10"/>
      <c r="BQ646" s="10"/>
      <c r="BR646" s="10"/>
      <c r="BS646" s="10"/>
      <c r="BT646" s="10"/>
      <c r="BU646" s="10"/>
      <c r="BV646" s="10"/>
      <c r="BW646" s="10"/>
      <c r="BX646" s="10"/>
      <c r="BY646" s="10"/>
      <c r="BZ646" s="10"/>
    </row>
    <row r="647" spans="1:78" ht="15" x14ac:dyDescent="0.25">
      <c r="A647" s="4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1"/>
      <c r="BF647" s="10"/>
      <c r="BG647" s="10"/>
      <c r="BH647" s="10"/>
      <c r="BI647" s="10"/>
      <c r="BJ647" s="10"/>
      <c r="BK647" s="10"/>
      <c r="BL647" s="10"/>
      <c r="BM647" s="10"/>
      <c r="BN647" s="10"/>
      <c r="BO647" s="10"/>
      <c r="BP647" s="10"/>
      <c r="BQ647" s="10"/>
      <c r="BR647" s="10"/>
      <c r="BS647" s="10"/>
      <c r="BT647" s="10"/>
      <c r="BU647" s="10"/>
      <c r="BV647" s="10"/>
      <c r="BW647" s="10"/>
      <c r="BX647" s="10"/>
      <c r="BY647" s="10"/>
      <c r="BZ647" s="10"/>
    </row>
    <row r="648" spans="1:78" ht="15" x14ac:dyDescent="0.25">
      <c r="A648" s="4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1"/>
      <c r="BF648" s="10"/>
      <c r="BG648" s="10"/>
      <c r="BH648" s="10"/>
      <c r="BI648" s="10"/>
      <c r="BJ648" s="10"/>
      <c r="BK648" s="10"/>
      <c r="BL648" s="10"/>
      <c r="BM648" s="10"/>
      <c r="BN648" s="10"/>
      <c r="BO648" s="10"/>
      <c r="BP648" s="10"/>
      <c r="BQ648" s="10"/>
      <c r="BR648" s="10"/>
      <c r="BS648" s="10"/>
      <c r="BT648" s="10"/>
      <c r="BU648" s="10"/>
      <c r="BV648" s="10"/>
      <c r="BW648" s="10"/>
      <c r="BX648" s="10"/>
      <c r="BY648" s="10"/>
      <c r="BZ648" s="10"/>
    </row>
    <row r="649" spans="1:78" ht="15" x14ac:dyDescent="0.25">
      <c r="A649" s="4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1"/>
      <c r="BF649" s="10"/>
      <c r="BG649" s="10"/>
      <c r="BH649" s="10"/>
      <c r="BI649" s="10"/>
      <c r="BJ649" s="10"/>
      <c r="BK649" s="10"/>
      <c r="BL649" s="10"/>
      <c r="BM649" s="10"/>
      <c r="BN649" s="10"/>
      <c r="BO649" s="10"/>
      <c r="BP649" s="10"/>
      <c r="BQ649" s="10"/>
      <c r="BR649" s="10"/>
      <c r="BS649" s="10"/>
      <c r="BT649" s="10"/>
      <c r="BU649" s="10"/>
      <c r="BV649" s="10"/>
      <c r="BW649" s="10"/>
      <c r="BX649" s="10"/>
      <c r="BY649" s="10"/>
      <c r="BZ649" s="10"/>
    </row>
    <row r="650" spans="1:78" ht="15" x14ac:dyDescent="0.25">
      <c r="A650" s="4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1"/>
      <c r="BF650" s="10"/>
      <c r="BG650" s="10"/>
      <c r="BH650" s="10"/>
      <c r="BI650" s="10"/>
      <c r="BJ650" s="10"/>
      <c r="BK650" s="10"/>
      <c r="BL650" s="10"/>
      <c r="BM650" s="10"/>
      <c r="BN650" s="10"/>
      <c r="BO650" s="10"/>
      <c r="BP650" s="10"/>
      <c r="BQ650" s="10"/>
      <c r="BR650" s="10"/>
      <c r="BS650" s="10"/>
      <c r="BT650" s="10"/>
      <c r="BU650" s="10"/>
      <c r="BV650" s="10"/>
      <c r="BW650" s="10"/>
      <c r="BX650" s="10"/>
      <c r="BY650" s="10"/>
      <c r="BZ650" s="10"/>
    </row>
    <row r="651" spans="1:78" ht="15" x14ac:dyDescent="0.25">
      <c r="A651" s="4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1"/>
      <c r="BF651" s="10"/>
      <c r="BG651" s="10"/>
      <c r="BH651" s="10"/>
      <c r="BI651" s="10"/>
      <c r="BJ651" s="10"/>
      <c r="BK651" s="10"/>
      <c r="BL651" s="10"/>
      <c r="BM651" s="10"/>
      <c r="BN651" s="10"/>
      <c r="BO651" s="10"/>
      <c r="BP651" s="10"/>
      <c r="BQ651" s="10"/>
      <c r="BR651" s="10"/>
      <c r="BS651" s="10"/>
      <c r="BT651" s="10"/>
      <c r="BU651" s="10"/>
      <c r="BV651" s="10"/>
      <c r="BW651" s="10"/>
      <c r="BX651" s="10"/>
      <c r="BY651" s="10"/>
      <c r="BZ651" s="10"/>
    </row>
    <row r="652" spans="1:78" ht="15" x14ac:dyDescent="0.25">
      <c r="A652" s="4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1"/>
      <c r="BF652" s="10"/>
      <c r="BG652" s="10"/>
      <c r="BH652" s="10"/>
      <c r="BI652" s="10"/>
      <c r="BJ652" s="10"/>
      <c r="BK652" s="10"/>
      <c r="BL652" s="10"/>
      <c r="BM652" s="10"/>
      <c r="BN652" s="10"/>
      <c r="BO652" s="10"/>
      <c r="BP652" s="10"/>
      <c r="BQ652" s="10"/>
      <c r="BR652" s="10"/>
      <c r="BS652" s="10"/>
      <c r="BT652" s="10"/>
      <c r="BU652" s="10"/>
      <c r="BV652" s="10"/>
      <c r="BW652" s="10"/>
      <c r="BX652" s="10"/>
      <c r="BY652" s="10"/>
      <c r="BZ652" s="10"/>
    </row>
    <row r="653" spans="1:78" ht="15" x14ac:dyDescent="0.25">
      <c r="A653" s="4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1"/>
      <c r="BF653" s="10"/>
      <c r="BG653" s="10"/>
      <c r="BH653" s="10"/>
      <c r="BI653" s="10"/>
      <c r="BJ653" s="10"/>
      <c r="BK653" s="10"/>
      <c r="BL653" s="10"/>
      <c r="BM653" s="10"/>
      <c r="BN653" s="10"/>
      <c r="BO653" s="10"/>
      <c r="BP653" s="10"/>
      <c r="BQ653" s="10"/>
      <c r="BR653" s="10"/>
      <c r="BS653" s="10"/>
      <c r="BT653" s="10"/>
      <c r="BU653" s="10"/>
      <c r="BV653" s="10"/>
      <c r="BW653" s="10"/>
      <c r="BX653" s="10"/>
      <c r="BY653" s="10"/>
      <c r="BZ653" s="10"/>
    </row>
    <row r="654" spans="1:78" ht="15" x14ac:dyDescent="0.25">
      <c r="A654" s="4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1"/>
      <c r="BF654" s="10"/>
      <c r="BG654" s="10"/>
      <c r="BH654" s="10"/>
      <c r="BI654" s="10"/>
      <c r="BJ654" s="10"/>
      <c r="BK654" s="10"/>
      <c r="BL654" s="10"/>
      <c r="BM654" s="10"/>
      <c r="BN654" s="10"/>
      <c r="BO654" s="10"/>
      <c r="BP654" s="10"/>
      <c r="BQ654" s="10"/>
      <c r="BR654" s="10"/>
      <c r="BS654" s="10"/>
      <c r="BT654" s="10"/>
      <c r="BU654" s="10"/>
      <c r="BV654" s="10"/>
      <c r="BW654" s="10"/>
      <c r="BX654" s="10"/>
      <c r="BY654" s="10"/>
      <c r="BZ654" s="10"/>
    </row>
    <row r="655" spans="1:78" ht="15" x14ac:dyDescent="0.25">
      <c r="A655" s="4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1"/>
      <c r="BF655" s="10"/>
      <c r="BG655" s="10"/>
      <c r="BH655" s="10"/>
      <c r="BI655" s="10"/>
      <c r="BJ655" s="10"/>
      <c r="BK655" s="10"/>
      <c r="BL655" s="10"/>
      <c r="BM655" s="10"/>
      <c r="BN655" s="10"/>
      <c r="BO655" s="10"/>
      <c r="BP655" s="10"/>
      <c r="BQ655" s="10"/>
      <c r="BR655" s="10"/>
      <c r="BS655" s="10"/>
      <c r="BT655" s="10"/>
      <c r="BU655" s="10"/>
      <c r="BV655" s="10"/>
      <c r="BW655" s="10"/>
      <c r="BX655" s="10"/>
      <c r="BY655" s="10"/>
      <c r="BZ655" s="10"/>
    </row>
    <row r="656" spans="1:78" ht="15" x14ac:dyDescent="0.25">
      <c r="A656" s="4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1"/>
      <c r="BF656" s="10"/>
      <c r="BG656" s="10"/>
      <c r="BH656" s="10"/>
      <c r="BI656" s="10"/>
      <c r="BJ656" s="10"/>
      <c r="BK656" s="10"/>
      <c r="BL656" s="10"/>
      <c r="BM656" s="10"/>
      <c r="BN656" s="10"/>
      <c r="BO656" s="10"/>
      <c r="BP656" s="10"/>
      <c r="BQ656" s="10"/>
      <c r="BR656" s="10"/>
      <c r="BS656" s="10"/>
      <c r="BT656" s="10"/>
      <c r="BU656" s="10"/>
      <c r="BV656" s="10"/>
      <c r="BW656" s="10"/>
      <c r="BX656" s="10"/>
      <c r="BY656" s="10"/>
      <c r="BZ656" s="10"/>
    </row>
    <row r="657" spans="1:78" ht="15" x14ac:dyDescent="0.25">
      <c r="A657" s="4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1"/>
      <c r="BF657" s="10"/>
      <c r="BG657" s="10"/>
      <c r="BH657" s="10"/>
      <c r="BI657" s="10"/>
      <c r="BJ657" s="10"/>
      <c r="BK657" s="10"/>
      <c r="BL657" s="10"/>
      <c r="BM657" s="10"/>
      <c r="BN657" s="10"/>
      <c r="BO657" s="10"/>
      <c r="BP657" s="10"/>
      <c r="BQ657" s="10"/>
      <c r="BR657" s="10"/>
      <c r="BS657" s="10"/>
      <c r="BT657" s="10"/>
      <c r="BU657" s="10"/>
      <c r="BV657" s="10"/>
      <c r="BW657" s="10"/>
      <c r="BX657" s="10"/>
      <c r="BY657" s="10"/>
      <c r="BZ657" s="10"/>
    </row>
    <row r="658" spans="1:78" ht="15" x14ac:dyDescent="0.25">
      <c r="A658" s="12"/>
      <c r="B658" s="11"/>
      <c r="C658" s="11"/>
      <c r="D658" s="11"/>
      <c r="E658" s="11"/>
      <c r="F658" s="11"/>
      <c r="G658" s="11"/>
      <c r="H658" s="11"/>
      <c r="I658" s="11"/>
      <c r="J658" s="11"/>
      <c r="K658" s="11"/>
      <c r="L658" s="11"/>
      <c r="M658" s="11"/>
      <c r="N658" s="11"/>
      <c r="O658" s="11"/>
      <c r="P658" s="11"/>
      <c r="Q658" s="11"/>
      <c r="R658" s="11"/>
      <c r="S658" s="11"/>
      <c r="T658" s="11"/>
      <c r="U658" s="11"/>
      <c r="V658" s="11"/>
      <c r="W658" s="11"/>
      <c r="X658" s="11"/>
      <c r="Y658" s="11"/>
      <c r="Z658" s="11"/>
      <c r="AA658" s="11"/>
      <c r="AB658" s="11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1"/>
      <c r="BF658" s="10"/>
      <c r="BG658" s="10"/>
      <c r="BH658" s="10"/>
      <c r="BI658" s="10"/>
      <c r="BJ658" s="10"/>
      <c r="BK658" s="10"/>
      <c r="BL658" s="10"/>
      <c r="BM658" s="10"/>
      <c r="BN658" s="10"/>
      <c r="BO658" s="10"/>
      <c r="BP658" s="10"/>
      <c r="BQ658" s="10"/>
      <c r="BR658" s="10"/>
      <c r="BS658" s="10"/>
      <c r="BT658" s="10"/>
      <c r="BU658" s="10"/>
      <c r="BV658" s="10"/>
      <c r="BW658" s="10"/>
      <c r="BX658" s="10"/>
      <c r="BY658" s="10"/>
      <c r="BZ658" s="10"/>
    </row>
    <row r="659" spans="1:78" ht="15" x14ac:dyDescent="0.25">
      <c r="A659" s="4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1"/>
      <c r="BF659" s="10"/>
      <c r="BG659" s="10"/>
      <c r="BH659" s="10"/>
      <c r="BI659" s="10"/>
      <c r="BJ659" s="10"/>
      <c r="BK659" s="10"/>
      <c r="BL659" s="10"/>
      <c r="BM659" s="10"/>
      <c r="BN659" s="10"/>
      <c r="BO659" s="10"/>
      <c r="BP659" s="10"/>
      <c r="BQ659" s="10"/>
      <c r="BR659" s="10"/>
      <c r="BS659" s="10"/>
      <c r="BT659" s="10"/>
      <c r="BU659" s="10"/>
      <c r="BV659" s="10"/>
      <c r="BW659" s="10"/>
      <c r="BX659" s="10"/>
      <c r="BY659" s="10"/>
      <c r="BZ659" s="10"/>
    </row>
    <row r="660" spans="1:78" ht="15" x14ac:dyDescent="0.25">
      <c r="A660" s="4"/>
      <c r="B660" s="3"/>
      <c r="C660" s="3"/>
      <c r="D660" s="3"/>
      <c r="E660" s="3"/>
      <c r="F660" s="3"/>
      <c r="G660" s="3"/>
      <c r="H660" s="3"/>
      <c r="I660" s="3"/>
      <c r="J660" s="3"/>
      <c r="K660" s="7"/>
      <c r="L660" s="7"/>
      <c r="M660" s="7" t="s">
        <v>18</v>
      </c>
      <c r="N660" s="7"/>
      <c r="O660" s="7"/>
      <c r="P660" s="7"/>
      <c r="Q660" s="7"/>
      <c r="R660" s="7"/>
      <c r="S660" s="7"/>
      <c r="T660" s="7"/>
      <c r="U660" s="7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1"/>
      <c r="BF660" s="10"/>
      <c r="BG660" s="10"/>
      <c r="BH660" s="10"/>
      <c r="BI660" s="10"/>
      <c r="BJ660" s="10"/>
      <c r="BK660" s="10"/>
      <c r="BL660" s="10"/>
      <c r="BM660" s="10"/>
      <c r="BN660" s="10"/>
      <c r="BO660" s="10"/>
      <c r="BP660" s="10"/>
      <c r="BQ660" s="10"/>
      <c r="BR660" s="10"/>
      <c r="BS660" s="10"/>
      <c r="BT660" s="10"/>
      <c r="BU660" s="10"/>
      <c r="BV660" s="10"/>
      <c r="BW660" s="10"/>
      <c r="BX660" s="10"/>
      <c r="BY660" s="10"/>
      <c r="BZ660" s="10"/>
    </row>
    <row r="661" spans="1:78" ht="15" x14ac:dyDescent="0.25">
      <c r="A661" s="4"/>
      <c r="B661" s="3"/>
      <c r="C661" s="3"/>
      <c r="D661" s="3"/>
      <c r="E661" s="3"/>
      <c r="F661" s="3"/>
      <c r="G661" s="3"/>
      <c r="H661" s="3"/>
      <c r="I661" s="3"/>
      <c r="J661" s="3"/>
      <c r="K661" s="7"/>
      <c r="L661" s="7"/>
      <c r="M661" s="7"/>
      <c r="N661" s="7" t="s">
        <v>17</v>
      </c>
      <c r="O661" s="7" t="s">
        <v>16</v>
      </c>
      <c r="P661" s="7" t="s">
        <v>15</v>
      </c>
      <c r="Q661" s="7" t="s">
        <v>14</v>
      </c>
      <c r="R661" s="7" t="s">
        <v>13</v>
      </c>
      <c r="S661" s="7" t="s">
        <v>12</v>
      </c>
      <c r="T661" s="7" t="s">
        <v>11</v>
      </c>
      <c r="U661" s="7" t="s">
        <v>10</v>
      </c>
      <c r="V661" s="3"/>
      <c r="W661" s="3"/>
      <c r="X661" s="8"/>
      <c r="Y661" s="8"/>
      <c r="Z661" s="8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1"/>
      <c r="BF661" s="10"/>
      <c r="BG661" s="10"/>
      <c r="BH661" s="10"/>
      <c r="BI661" s="10"/>
      <c r="BJ661" s="10"/>
      <c r="BK661" s="10"/>
      <c r="BL661" s="10"/>
      <c r="BM661" s="10"/>
      <c r="BN661" s="10"/>
      <c r="BO661" s="10"/>
      <c r="BP661" s="10"/>
      <c r="BQ661" s="10"/>
      <c r="BR661" s="10"/>
      <c r="BS661" s="10"/>
      <c r="BT661" s="10"/>
      <c r="BU661" s="10"/>
      <c r="BV661" s="10"/>
      <c r="BW661" s="10"/>
      <c r="BX661" s="10"/>
      <c r="BY661" s="10"/>
      <c r="BZ661" s="10"/>
    </row>
    <row r="662" spans="1:78" ht="15" x14ac:dyDescent="0.25">
      <c r="A662" s="4"/>
      <c r="B662" s="3"/>
      <c r="C662" s="3"/>
      <c r="D662" s="3"/>
      <c r="E662" s="3"/>
      <c r="F662" s="3"/>
      <c r="G662" s="3"/>
      <c r="H662" s="3"/>
      <c r="I662" s="3"/>
      <c r="J662" s="3"/>
      <c r="K662" s="7"/>
      <c r="L662" s="7"/>
      <c r="M662" s="7" t="s">
        <v>7</v>
      </c>
      <c r="N662" s="6">
        <v>890450.02242012392</v>
      </c>
      <c r="O662" s="6">
        <v>707381.08506380883</v>
      </c>
      <c r="P662" s="5">
        <v>0</v>
      </c>
      <c r="Q662" s="5">
        <v>0</v>
      </c>
      <c r="R662" s="5">
        <v>0</v>
      </c>
      <c r="S662" s="5">
        <v>0</v>
      </c>
      <c r="T662" s="5">
        <v>0</v>
      </c>
      <c r="U662" s="5">
        <v>0</v>
      </c>
      <c r="V662" s="8"/>
      <c r="W662" s="8"/>
      <c r="X662" s="8"/>
      <c r="Y662" s="8"/>
      <c r="Z662" s="8"/>
      <c r="AA662" s="1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1"/>
      <c r="BF662" s="10"/>
      <c r="BG662" s="10"/>
      <c r="BH662" s="10"/>
      <c r="BI662" s="10"/>
      <c r="BJ662" s="10"/>
      <c r="BK662" s="10"/>
      <c r="BL662" s="10"/>
      <c r="BM662" s="10"/>
      <c r="BN662" s="10"/>
      <c r="BO662" s="10"/>
      <c r="BP662" s="10"/>
      <c r="BQ662" s="10"/>
      <c r="BR662" s="10"/>
      <c r="BS662" s="10"/>
      <c r="BT662" s="10"/>
      <c r="BU662" s="10"/>
      <c r="BV662" s="10"/>
      <c r="BW662" s="10"/>
      <c r="BX662" s="10"/>
      <c r="BY662" s="10"/>
      <c r="BZ662" s="10"/>
    </row>
    <row r="663" spans="1:78" ht="15" x14ac:dyDescent="0.25">
      <c r="A663" s="4"/>
      <c r="B663" s="3"/>
      <c r="C663" s="3"/>
      <c r="D663" s="3"/>
      <c r="E663" s="3"/>
      <c r="F663" s="3"/>
      <c r="G663" s="3"/>
      <c r="H663" s="3"/>
      <c r="I663" s="3"/>
      <c r="J663" s="3"/>
      <c r="K663" s="7"/>
      <c r="L663" s="7"/>
      <c r="M663" s="7" t="s">
        <v>5</v>
      </c>
      <c r="N663" s="6">
        <v>812025.33146552718</v>
      </c>
      <c r="O663" s="6">
        <v>553745.11293105443</v>
      </c>
      <c r="P663" s="5">
        <v>0</v>
      </c>
      <c r="Q663" s="5">
        <v>0</v>
      </c>
      <c r="R663" s="5">
        <v>0</v>
      </c>
      <c r="S663" s="5">
        <v>0</v>
      </c>
      <c r="T663" s="5">
        <v>0</v>
      </c>
      <c r="U663" s="5">
        <v>0</v>
      </c>
      <c r="V663" s="8"/>
      <c r="W663" s="8"/>
      <c r="X663" s="8"/>
      <c r="Y663" s="8"/>
      <c r="Z663" s="8"/>
      <c r="AA663" s="1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1"/>
      <c r="BF663" s="10"/>
      <c r="BG663" s="10"/>
      <c r="BH663" s="10"/>
      <c r="BI663" s="10"/>
      <c r="BJ663" s="10"/>
      <c r="BK663" s="10"/>
      <c r="BL663" s="10"/>
      <c r="BM663" s="10"/>
      <c r="BN663" s="10"/>
      <c r="BO663" s="10"/>
      <c r="BP663" s="10"/>
      <c r="BQ663" s="10"/>
      <c r="BR663" s="10"/>
      <c r="BS663" s="10"/>
      <c r="BT663" s="10"/>
      <c r="BU663" s="10"/>
      <c r="BV663" s="10"/>
      <c r="BW663" s="10"/>
      <c r="BX663" s="10"/>
      <c r="BY663" s="10"/>
      <c r="BZ663" s="10"/>
    </row>
    <row r="664" spans="1:78" ht="15" x14ac:dyDescent="0.25">
      <c r="A664" s="4"/>
      <c r="B664" s="3"/>
      <c r="C664" s="3"/>
      <c r="D664" s="3"/>
      <c r="E664" s="3"/>
      <c r="F664" s="3"/>
      <c r="G664" s="3"/>
      <c r="H664" s="3"/>
      <c r="I664" s="3"/>
      <c r="J664" s="3"/>
      <c r="K664" s="7"/>
      <c r="L664" s="7"/>
      <c r="M664" s="7" t="s">
        <v>3</v>
      </c>
      <c r="N664" s="6">
        <v>825124.00753219228</v>
      </c>
      <c r="O664" s="6">
        <v>509789.75506438455</v>
      </c>
      <c r="P664" s="5">
        <v>0</v>
      </c>
      <c r="Q664" s="5">
        <v>0</v>
      </c>
      <c r="R664" s="5">
        <v>0</v>
      </c>
      <c r="S664" s="5">
        <v>0</v>
      </c>
      <c r="T664" s="5">
        <v>0</v>
      </c>
      <c r="U664" s="5">
        <v>0</v>
      </c>
      <c r="V664" s="8"/>
      <c r="W664" s="8"/>
      <c r="X664" s="8"/>
      <c r="Y664" s="8"/>
      <c r="Z664" s="8"/>
      <c r="AA664" s="1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1"/>
      <c r="BF664" s="10" t="s">
        <v>20</v>
      </c>
      <c r="BG664" s="10"/>
      <c r="BH664" s="10"/>
      <c r="BI664" s="10"/>
      <c r="BJ664" s="10"/>
      <c r="BK664" s="10"/>
      <c r="BL664" s="10"/>
      <c r="BM664" s="10"/>
      <c r="BN664" s="10"/>
      <c r="BO664" s="10"/>
      <c r="BP664" s="10"/>
      <c r="BQ664" s="10"/>
      <c r="BR664" s="10"/>
      <c r="BS664" s="10"/>
      <c r="BT664" s="10"/>
      <c r="BU664" s="10"/>
      <c r="BV664" s="10"/>
      <c r="BW664" s="10"/>
      <c r="BX664" s="10"/>
      <c r="BY664" s="10"/>
      <c r="BZ664" s="10"/>
    </row>
    <row r="665" spans="1:78" ht="15" x14ac:dyDescent="0.25">
      <c r="A665" s="4"/>
      <c r="B665" s="3"/>
      <c r="C665" s="3"/>
      <c r="D665" s="3"/>
      <c r="E665" s="3"/>
      <c r="F665" s="3"/>
      <c r="G665" s="3"/>
      <c r="H665" s="3"/>
      <c r="I665" s="3"/>
      <c r="J665" s="3"/>
      <c r="K665" s="7"/>
      <c r="L665" s="7"/>
      <c r="M665" s="7" t="s">
        <v>1</v>
      </c>
      <c r="N665" s="6">
        <v>1001719.655285066</v>
      </c>
      <c r="O665" s="6">
        <v>935034.10059829289</v>
      </c>
      <c r="P665" s="5">
        <v>0</v>
      </c>
      <c r="Q665" s="5">
        <v>0</v>
      </c>
      <c r="R665" s="5">
        <v>0</v>
      </c>
      <c r="S665" s="5">
        <v>0</v>
      </c>
      <c r="T665" s="5">
        <v>0</v>
      </c>
      <c r="U665" s="5">
        <v>0</v>
      </c>
      <c r="V665" s="8"/>
      <c r="W665" s="8"/>
      <c r="X665" s="8"/>
      <c r="Y665" s="8"/>
      <c r="Z665" s="8"/>
      <c r="AA665" s="1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1"/>
      <c r="BF665" s="10"/>
      <c r="BG665" s="10"/>
      <c r="BH665" s="10"/>
      <c r="BI665" s="10"/>
      <c r="BJ665" s="10"/>
      <c r="BK665" s="10"/>
      <c r="BL665" s="10"/>
      <c r="BM665" s="10"/>
      <c r="BN665" s="10"/>
      <c r="BO665" s="10"/>
      <c r="BP665" s="10"/>
      <c r="BQ665" s="10"/>
      <c r="BR665" s="10"/>
      <c r="BS665" s="10"/>
      <c r="BT665" s="10"/>
      <c r="BU665" s="10"/>
      <c r="BV665" s="10"/>
      <c r="BW665" s="10"/>
      <c r="BX665" s="10"/>
      <c r="BY665" s="10"/>
      <c r="BZ665" s="10"/>
    </row>
    <row r="666" spans="1:78" ht="15" x14ac:dyDescent="0.25">
      <c r="A666" s="4"/>
      <c r="B666" s="3"/>
      <c r="C666" s="3"/>
      <c r="D666" s="3"/>
      <c r="E666" s="3"/>
      <c r="F666" s="3"/>
      <c r="G666" s="3"/>
      <c r="H666" s="3"/>
      <c r="I666" s="3"/>
      <c r="J666" s="3"/>
      <c r="K666" s="7"/>
      <c r="L666" s="7"/>
      <c r="M666" s="7" t="s">
        <v>0</v>
      </c>
      <c r="N666" s="6">
        <v>1007894.4075321923</v>
      </c>
      <c r="O666" s="6">
        <v>656943.69256092899</v>
      </c>
      <c r="P666" s="5">
        <v>0</v>
      </c>
      <c r="Q666" s="5">
        <v>0</v>
      </c>
      <c r="R666" s="5">
        <v>0</v>
      </c>
      <c r="S666" s="5">
        <v>0</v>
      </c>
      <c r="T666" s="5">
        <v>0</v>
      </c>
      <c r="U666" s="5">
        <v>0</v>
      </c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1"/>
      <c r="BF666" s="10"/>
      <c r="BG666" s="10"/>
      <c r="BH666" s="10"/>
      <c r="BI666" s="10"/>
      <c r="BJ666" s="10"/>
      <c r="BK666" s="10"/>
      <c r="BL666" s="10"/>
      <c r="BM666" s="10"/>
      <c r="BN666" s="10"/>
      <c r="BO666" s="10"/>
      <c r="BP666" s="10"/>
      <c r="BQ666" s="10"/>
      <c r="BR666" s="10"/>
      <c r="BS666" s="10"/>
      <c r="BT666" s="10"/>
      <c r="BU666" s="10"/>
      <c r="BV666" s="10"/>
      <c r="BW666" s="10"/>
      <c r="BX666" s="10"/>
      <c r="BY666" s="10"/>
      <c r="BZ666" s="10"/>
    </row>
    <row r="667" spans="1:78" ht="15" x14ac:dyDescent="0.25">
      <c r="A667" s="4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13"/>
      <c r="Q667" s="13"/>
      <c r="R667" s="13"/>
      <c r="S667" s="13"/>
      <c r="T667" s="13"/>
      <c r="U667" s="1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1"/>
      <c r="BF667" s="10"/>
      <c r="BG667" s="10"/>
      <c r="BH667" s="10"/>
      <c r="BI667" s="10"/>
      <c r="BJ667" s="10"/>
      <c r="BK667" s="10"/>
      <c r="BL667" s="10"/>
      <c r="BM667" s="10"/>
      <c r="BN667" s="10"/>
      <c r="BO667" s="10"/>
      <c r="BP667" s="10"/>
      <c r="BQ667" s="10"/>
      <c r="BR667" s="10"/>
      <c r="BS667" s="10"/>
      <c r="BT667" s="10"/>
      <c r="BU667" s="10"/>
      <c r="BV667" s="10"/>
      <c r="BW667" s="10"/>
      <c r="BX667" s="10"/>
      <c r="BY667" s="10"/>
      <c r="BZ667" s="10"/>
    </row>
    <row r="668" spans="1:78" ht="15" x14ac:dyDescent="0.25">
      <c r="A668" s="4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1"/>
      <c r="BF668" s="10"/>
      <c r="BG668" s="10"/>
      <c r="BH668" s="10"/>
      <c r="BI668" s="10"/>
      <c r="BJ668" s="10"/>
      <c r="BK668" s="10"/>
      <c r="BL668" s="10"/>
      <c r="BM668" s="10"/>
      <c r="BN668" s="10"/>
      <c r="BO668" s="10"/>
      <c r="BP668" s="10"/>
      <c r="BQ668" s="10"/>
      <c r="BR668" s="10"/>
      <c r="BS668" s="10"/>
      <c r="BT668" s="10"/>
      <c r="BU668" s="10"/>
      <c r="BV668" s="10"/>
      <c r="BW668" s="10"/>
      <c r="BX668" s="10"/>
      <c r="BY668" s="10"/>
      <c r="BZ668" s="10"/>
    </row>
    <row r="669" spans="1:78" ht="15" x14ac:dyDescent="0.25">
      <c r="A669" s="4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1"/>
      <c r="BF669" s="10"/>
      <c r="BG669" s="10"/>
      <c r="BH669" s="10"/>
      <c r="BI669" s="10"/>
      <c r="BJ669" s="10"/>
      <c r="BK669" s="10"/>
      <c r="BL669" s="10"/>
      <c r="BM669" s="10"/>
      <c r="BN669" s="10"/>
      <c r="BO669" s="10"/>
      <c r="BP669" s="10"/>
      <c r="BQ669" s="10"/>
      <c r="BR669" s="10"/>
      <c r="BS669" s="10"/>
      <c r="BT669" s="10"/>
      <c r="BU669" s="10"/>
      <c r="BV669" s="10"/>
      <c r="BW669" s="10"/>
      <c r="BX669" s="10"/>
      <c r="BY669" s="10"/>
      <c r="BZ669" s="10"/>
    </row>
    <row r="670" spans="1:78" ht="15" x14ac:dyDescent="0.25">
      <c r="A670" s="4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1"/>
      <c r="BF670" s="10"/>
      <c r="BG670" s="10"/>
      <c r="BH670" s="10"/>
      <c r="BI670" s="10"/>
      <c r="BJ670" s="10"/>
      <c r="BK670" s="10"/>
      <c r="BL670" s="10"/>
      <c r="BM670" s="10"/>
      <c r="BN670" s="10"/>
      <c r="BO670" s="10"/>
      <c r="BP670" s="10"/>
      <c r="BQ670" s="10"/>
      <c r="BR670" s="10"/>
      <c r="BS670" s="10"/>
      <c r="BT670" s="10"/>
      <c r="BU670" s="10"/>
      <c r="BV670" s="10"/>
      <c r="BW670" s="10"/>
      <c r="BX670" s="10"/>
      <c r="BY670" s="10"/>
      <c r="BZ670" s="10"/>
    </row>
    <row r="671" spans="1:78" ht="15" x14ac:dyDescent="0.25">
      <c r="A671" s="4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1"/>
      <c r="BF671" s="10"/>
      <c r="BG671" s="10"/>
      <c r="BH671" s="10"/>
      <c r="BI671" s="10"/>
      <c r="BJ671" s="10"/>
      <c r="BK671" s="10"/>
      <c r="BL671" s="10"/>
      <c r="BM671" s="10"/>
      <c r="BN671" s="10"/>
      <c r="BO671" s="10"/>
      <c r="BP671" s="10"/>
      <c r="BQ671" s="10"/>
      <c r="BR671" s="10"/>
      <c r="BS671" s="10"/>
      <c r="BT671" s="10"/>
      <c r="BU671" s="10"/>
      <c r="BV671" s="10"/>
      <c r="BW671" s="10"/>
      <c r="BX671" s="10"/>
      <c r="BY671" s="10"/>
      <c r="BZ671" s="10"/>
    </row>
    <row r="672" spans="1:78" ht="15" x14ac:dyDescent="0.25">
      <c r="A672" s="4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1"/>
      <c r="BF672" s="10"/>
      <c r="BG672" s="10"/>
      <c r="BH672" s="10"/>
      <c r="BI672" s="10"/>
      <c r="BJ672" s="10"/>
      <c r="BK672" s="10"/>
      <c r="BL672" s="10"/>
      <c r="BM672" s="10"/>
      <c r="BN672" s="10"/>
      <c r="BO672" s="10"/>
      <c r="BP672" s="10"/>
      <c r="BQ672" s="10"/>
      <c r="BR672" s="10"/>
      <c r="BS672" s="10"/>
      <c r="BT672" s="10"/>
      <c r="BU672" s="10"/>
      <c r="BV672" s="10"/>
      <c r="BW672" s="10"/>
      <c r="BX672" s="10"/>
      <c r="BY672" s="10"/>
      <c r="BZ672" s="10"/>
    </row>
    <row r="673" spans="1:78" ht="15" x14ac:dyDescent="0.25">
      <c r="A673" s="4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1"/>
      <c r="BF673" s="10"/>
      <c r="BG673" s="10"/>
      <c r="BH673" s="10"/>
      <c r="BI673" s="10"/>
      <c r="BJ673" s="10"/>
      <c r="BK673" s="10"/>
      <c r="BL673" s="10"/>
      <c r="BM673" s="10"/>
      <c r="BN673" s="10"/>
      <c r="BO673" s="10"/>
      <c r="BP673" s="10"/>
      <c r="BQ673" s="10"/>
      <c r="BR673" s="10"/>
      <c r="BS673" s="10"/>
      <c r="BT673" s="10"/>
      <c r="BU673" s="10"/>
      <c r="BV673" s="10"/>
      <c r="BW673" s="10"/>
      <c r="BX673" s="10"/>
      <c r="BY673" s="10"/>
      <c r="BZ673" s="10"/>
    </row>
    <row r="674" spans="1:78" ht="15" x14ac:dyDescent="0.25">
      <c r="A674" s="4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1"/>
      <c r="BF674" s="10"/>
      <c r="BG674" s="10"/>
      <c r="BH674" s="10"/>
      <c r="BI674" s="10"/>
      <c r="BJ674" s="10"/>
      <c r="BK674" s="10"/>
      <c r="BL674" s="10"/>
      <c r="BM674" s="10"/>
      <c r="BN674" s="10"/>
      <c r="BO674" s="10"/>
      <c r="BP674" s="10"/>
      <c r="BQ674" s="10"/>
      <c r="BR674" s="10"/>
      <c r="BS674" s="10"/>
      <c r="BT674" s="10"/>
      <c r="BU674" s="10"/>
      <c r="BV674" s="10"/>
      <c r="BW674" s="10"/>
      <c r="BX674" s="10"/>
      <c r="BY674" s="10"/>
      <c r="BZ674" s="10"/>
    </row>
    <row r="675" spans="1:78" ht="15" x14ac:dyDescent="0.25">
      <c r="A675" s="4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1"/>
      <c r="BF675" s="10"/>
      <c r="BG675" s="10"/>
      <c r="BH675" s="10"/>
      <c r="BI675" s="10"/>
      <c r="BJ675" s="10"/>
      <c r="BK675" s="10"/>
      <c r="BL675" s="10"/>
      <c r="BM675" s="10"/>
      <c r="BN675" s="10"/>
      <c r="BO675" s="10"/>
      <c r="BP675" s="10"/>
      <c r="BQ675" s="10"/>
      <c r="BR675" s="10"/>
      <c r="BS675" s="10"/>
      <c r="BT675" s="10"/>
      <c r="BU675" s="10"/>
      <c r="BV675" s="10"/>
      <c r="BW675" s="10"/>
      <c r="BX675" s="10"/>
      <c r="BY675" s="10"/>
      <c r="BZ675" s="10"/>
    </row>
    <row r="676" spans="1:78" ht="15" x14ac:dyDescent="0.25">
      <c r="A676" s="4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1"/>
      <c r="BF676" s="10"/>
      <c r="BG676" s="10"/>
      <c r="BH676" s="10"/>
      <c r="BI676" s="10"/>
      <c r="BJ676" s="10"/>
      <c r="BK676" s="10"/>
      <c r="BL676" s="10"/>
      <c r="BM676" s="10"/>
      <c r="BN676" s="10"/>
      <c r="BO676" s="10"/>
      <c r="BP676" s="10"/>
      <c r="BQ676" s="10"/>
      <c r="BR676" s="10"/>
      <c r="BS676" s="10"/>
      <c r="BT676" s="10"/>
      <c r="BU676" s="10"/>
      <c r="BV676" s="10"/>
      <c r="BW676" s="10"/>
      <c r="BX676" s="10"/>
      <c r="BY676" s="10"/>
      <c r="BZ676" s="10"/>
    </row>
    <row r="677" spans="1:78" ht="15" x14ac:dyDescent="0.25">
      <c r="A677" s="4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1"/>
      <c r="BF677" s="10"/>
      <c r="BG677" s="10"/>
      <c r="BH677" s="10"/>
      <c r="BI677" s="10"/>
      <c r="BJ677" s="10"/>
      <c r="BK677" s="10"/>
      <c r="BL677" s="10"/>
      <c r="BM677" s="10"/>
      <c r="BN677" s="10"/>
      <c r="BO677" s="10"/>
      <c r="BP677" s="10"/>
      <c r="BQ677" s="10"/>
      <c r="BR677" s="10"/>
      <c r="BS677" s="10"/>
      <c r="BT677" s="10"/>
      <c r="BU677" s="10"/>
      <c r="BV677" s="10"/>
      <c r="BW677" s="10"/>
      <c r="BX677" s="10"/>
      <c r="BY677" s="10"/>
      <c r="BZ677" s="10"/>
    </row>
    <row r="678" spans="1:78" ht="15" x14ac:dyDescent="0.25">
      <c r="A678" s="4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1"/>
      <c r="BF678" s="10"/>
      <c r="BG678" s="10"/>
      <c r="BH678" s="10"/>
      <c r="BI678" s="10"/>
      <c r="BJ678" s="10"/>
      <c r="BK678" s="10"/>
      <c r="BL678" s="10"/>
      <c r="BM678" s="10"/>
      <c r="BN678" s="10"/>
      <c r="BO678" s="10"/>
      <c r="BP678" s="10"/>
      <c r="BQ678" s="10"/>
      <c r="BR678" s="10"/>
      <c r="BS678" s="10"/>
      <c r="BT678" s="10"/>
      <c r="BU678" s="10"/>
      <c r="BV678" s="10"/>
      <c r="BW678" s="10"/>
      <c r="BX678" s="10"/>
      <c r="BY678" s="10"/>
      <c r="BZ678" s="10"/>
    </row>
    <row r="679" spans="1:78" ht="15" x14ac:dyDescent="0.25">
      <c r="A679" s="12"/>
      <c r="B679" s="11"/>
      <c r="C679" s="11"/>
      <c r="D679" s="11"/>
      <c r="E679" s="11"/>
      <c r="F679" s="11"/>
      <c r="G679" s="11"/>
      <c r="H679" s="11"/>
      <c r="I679" s="11"/>
      <c r="J679" s="11"/>
      <c r="K679" s="11"/>
      <c r="L679" s="11"/>
      <c r="M679" s="11"/>
      <c r="N679" s="11"/>
      <c r="O679" s="11"/>
      <c r="P679" s="11"/>
      <c r="Q679" s="11"/>
      <c r="R679" s="11"/>
      <c r="S679" s="11"/>
      <c r="T679" s="11"/>
      <c r="U679" s="11"/>
      <c r="V679" s="11"/>
      <c r="W679" s="11"/>
      <c r="X679" s="11"/>
      <c r="Y679" s="11"/>
      <c r="Z679" s="11"/>
      <c r="AA679" s="11"/>
      <c r="AB679" s="11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1"/>
      <c r="BF679" s="10"/>
      <c r="BG679" s="10"/>
      <c r="BH679" s="10"/>
      <c r="BI679" s="10"/>
      <c r="BJ679" s="10"/>
      <c r="BK679" s="10"/>
      <c r="BL679" s="10"/>
      <c r="BM679" s="10"/>
      <c r="BN679" s="10"/>
      <c r="BO679" s="10"/>
      <c r="BP679" s="10"/>
      <c r="BQ679" s="10"/>
      <c r="BR679" s="10"/>
      <c r="BS679" s="10"/>
      <c r="BT679" s="10"/>
      <c r="BU679" s="10"/>
      <c r="BV679" s="10"/>
      <c r="BW679" s="10"/>
      <c r="BX679" s="10"/>
      <c r="BY679" s="10"/>
      <c r="BZ679" s="10"/>
    </row>
    <row r="680" spans="1:78" ht="15" x14ac:dyDescent="0.25">
      <c r="A680" s="4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1"/>
      <c r="BF680" s="10"/>
      <c r="BG680" s="10"/>
      <c r="BH680" s="10"/>
      <c r="BI680" s="10"/>
      <c r="BJ680" s="10"/>
      <c r="BK680" s="10"/>
      <c r="BL680" s="10"/>
      <c r="BM680" s="10"/>
      <c r="BN680" s="10"/>
      <c r="BO680" s="10"/>
      <c r="BP680" s="10"/>
      <c r="BQ680" s="10"/>
      <c r="BR680" s="10"/>
      <c r="BS680" s="10"/>
      <c r="BT680" s="10"/>
      <c r="BU680" s="10"/>
      <c r="BV680" s="10"/>
      <c r="BW680" s="10"/>
      <c r="BX680" s="10"/>
      <c r="BY680" s="10"/>
      <c r="BZ680" s="10"/>
    </row>
    <row r="681" spans="1:78" ht="15" x14ac:dyDescent="0.25">
      <c r="A681" s="4"/>
      <c r="B681" s="3"/>
      <c r="C681" s="3"/>
      <c r="D681" s="3"/>
      <c r="E681" s="3"/>
      <c r="F681" s="3"/>
      <c r="G681" s="3"/>
      <c r="H681" s="3"/>
      <c r="I681" s="3"/>
      <c r="J681" s="3"/>
      <c r="K681" s="7"/>
      <c r="L681" s="7"/>
      <c r="M681" s="7" t="s">
        <v>18</v>
      </c>
      <c r="N681" s="7"/>
      <c r="O681" s="7"/>
      <c r="P681" s="7"/>
      <c r="Q681" s="7"/>
      <c r="R681" s="7"/>
      <c r="S681" s="7"/>
      <c r="T681" s="7"/>
      <c r="U681" s="7"/>
      <c r="V681" s="7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1"/>
      <c r="BF681" s="10"/>
      <c r="BG681" s="10"/>
      <c r="BH681" s="10"/>
      <c r="BI681" s="10"/>
      <c r="BJ681" s="10"/>
      <c r="BK681" s="10"/>
      <c r="BL681" s="10"/>
      <c r="BM681" s="10"/>
      <c r="BN681" s="10"/>
      <c r="BO681" s="10"/>
      <c r="BP681" s="10"/>
      <c r="BQ681" s="10"/>
      <c r="BR681" s="10"/>
      <c r="BS681" s="10"/>
      <c r="BT681" s="10"/>
      <c r="BU681" s="10"/>
      <c r="BV681" s="10"/>
      <c r="BW681" s="10"/>
      <c r="BX681" s="10"/>
      <c r="BY681" s="10"/>
      <c r="BZ681" s="10"/>
    </row>
    <row r="682" spans="1:78" ht="15" x14ac:dyDescent="0.25">
      <c r="A682" s="4"/>
      <c r="B682" s="3"/>
      <c r="C682" s="3"/>
      <c r="D682" s="3"/>
      <c r="E682" s="3"/>
      <c r="F682" s="3"/>
      <c r="G682" s="3"/>
      <c r="H682" s="3"/>
      <c r="I682" s="3"/>
      <c r="J682" s="3"/>
      <c r="K682" s="7"/>
      <c r="L682" s="7"/>
      <c r="M682" s="7"/>
      <c r="N682" s="7" t="s">
        <v>17</v>
      </c>
      <c r="O682" s="7" t="s">
        <v>16</v>
      </c>
      <c r="P682" s="7" t="s">
        <v>15</v>
      </c>
      <c r="Q682" s="7" t="s">
        <v>14</v>
      </c>
      <c r="R682" s="7" t="s">
        <v>13</v>
      </c>
      <c r="S682" s="7" t="s">
        <v>12</v>
      </c>
      <c r="T682" s="7" t="s">
        <v>11</v>
      </c>
      <c r="U682" s="7" t="s">
        <v>10</v>
      </c>
      <c r="V682" s="7" t="s">
        <v>9</v>
      </c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1"/>
      <c r="BF682" s="10"/>
      <c r="BG682" s="10"/>
      <c r="BH682" s="10"/>
      <c r="BI682" s="10"/>
      <c r="BJ682" s="10"/>
      <c r="BK682" s="10"/>
      <c r="BL682" s="10"/>
      <c r="BM682" s="10"/>
      <c r="BN682" s="10"/>
      <c r="BO682" s="10"/>
      <c r="BP682" s="10"/>
      <c r="BQ682" s="10"/>
      <c r="BR682" s="10"/>
      <c r="BS682" s="10"/>
      <c r="BT682" s="10"/>
      <c r="BU682" s="10"/>
      <c r="BV682" s="10"/>
      <c r="BW682" s="10"/>
      <c r="BX682" s="10"/>
      <c r="BY682" s="10"/>
      <c r="BZ682" s="10"/>
    </row>
    <row r="683" spans="1:78" ht="15" x14ac:dyDescent="0.25">
      <c r="A683" s="4"/>
      <c r="B683" s="3"/>
      <c r="C683" s="3"/>
      <c r="D683" s="3"/>
      <c r="E683" s="3"/>
      <c r="F683" s="3"/>
      <c r="G683" s="3"/>
      <c r="H683" s="3"/>
      <c r="I683" s="3"/>
      <c r="J683" s="3"/>
      <c r="K683" s="7"/>
      <c r="L683" s="7"/>
      <c r="M683" s="7" t="s">
        <v>7</v>
      </c>
      <c r="N683" s="6">
        <v>890450.02242012392</v>
      </c>
      <c r="O683" s="6">
        <v>707381.08506380883</v>
      </c>
      <c r="P683" s="5">
        <v>0</v>
      </c>
      <c r="Q683" s="5">
        <v>0</v>
      </c>
      <c r="R683" s="5">
        <v>0</v>
      </c>
      <c r="S683" s="5">
        <v>0</v>
      </c>
      <c r="T683" s="5">
        <v>0</v>
      </c>
      <c r="U683" s="5">
        <v>0</v>
      </c>
      <c r="V683" s="5">
        <v>0</v>
      </c>
      <c r="W683" s="8"/>
      <c r="X683" s="8"/>
      <c r="Y683" s="8"/>
      <c r="Z683" s="8"/>
      <c r="AA683" s="8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1"/>
      <c r="BF683" s="10"/>
      <c r="BG683" s="10"/>
      <c r="BH683" s="10"/>
      <c r="BI683" s="10"/>
      <c r="BJ683" s="10"/>
      <c r="BK683" s="10"/>
      <c r="BL683" s="10"/>
      <c r="BM683" s="10"/>
      <c r="BN683" s="10"/>
      <c r="BO683" s="10"/>
      <c r="BP683" s="10"/>
      <c r="BQ683" s="10"/>
      <c r="BR683" s="10"/>
      <c r="BS683" s="10"/>
      <c r="BT683" s="10"/>
      <c r="BU683" s="10"/>
      <c r="BV683" s="10"/>
      <c r="BW683" s="10"/>
      <c r="BX683" s="10"/>
      <c r="BY683" s="10"/>
      <c r="BZ683" s="10"/>
    </row>
    <row r="684" spans="1:78" ht="15" x14ac:dyDescent="0.25">
      <c r="A684" s="4"/>
      <c r="B684" s="3"/>
      <c r="C684" s="3"/>
      <c r="D684" s="3"/>
      <c r="E684" s="3"/>
      <c r="F684" s="3"/>
      <c r="G684" s="3"/>
      <c r="H684" s="3"/>
      <c r="I684" s="3"/>
      <c r="J684" s="3"/>
      <c r="K684" s="7"/>
      <c r="L684" s="7"/>
      <c r="M684" s="7" t="s">
        <v>5</v>
      </c>
      <c r="N684" s="6">
        <v>812025.33146552718</v>
      </c>
      <c r="O684" s="6">
        <v>553745.11293105443</v>
      </c>
      <c r="P684" s="5">
        <v>0</v>
      </c>
      <c r="Q684" s="5">
        <v>0</v>
      </c>
      <c r="R684" s="5">
        <v>0</v>
      </c>
      <c r="S684" s="5">
        <v>0</v>
      </c>
      <c r="T684" s="5">
        <v>0</v>
      </c>
      <c r="U684" s="5">
        <v>0</v>
      </c>
      <c r="V684" s="5">
        <v>0</v>
      </c>
      <c r="W684" s="8"/>
      <c r="X684" s="8"/>
      <c r="Y684" s="8"/>
      <c r="Z684" s="8"/>
      <c r="AA684" s="8"/>
      <c r="AB684" s="1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1"/>
      <c r="BF684" s="10"/>
      <c r="BG684" s="10"/>
      <c r="BH684" s="10"/>
      <c r="BI684" s="10"/>
      <c r="BJ684" s="10"/>
      <c r="BK684" s="10"/>
      <c r="BL684" s="10"/>
      <c r="BM684" s="10"/>
      <c r="BN684" s="10"/>
      <c r="BO684" s="10"/>
      <c r="BP684" s="10"/>
      <c r="BQ684" s="10"/>
      <c r="BR684" s="10"/>
      <c r="BS684" s="10"/>
      <c r="BT684" s="10"/>
      <c r="BU684" s="10"/>
      <c r="BV684" s="10"/>
      <c r="BW684" s="10"/>
      <c r="BX684" s="10"/>
      <c r="BY684" s="10"/>
      <c r="BZ684" s="10"/>
    </row>
    <row r="685" spans="1:78" ht="15" x14ac:dyDescent="0.25">
      <c r="A685" s="4"/>
      <c r="B685" s="3"/>
      <c r="C685" s="3"/>
      <c r="D685" s="3"/>
      <c r="E685" s="3"/>
      <c r="F685" s="3"/>
      <c r="G685" s="3"/>
      <c r="H685" s="3"/>
      <c r="I685" s="3"/>
      <c r="J685" s="3"/>
      <c r="K685" s="7"/>
      <c r="L685" s="7"/>
      <c r="M685" s="7" t="s">
        <v>3</v>
      </c>
      <c r="N685" s="6">
        <v>825124.00753219228</v>
      </c>
      <c r="O685" s="6">
        <v>509789.75506438455</v>
      </c>
      <c r="P685" s="5">
        <v>0</v>
      </c>
      <c r="Q685" s="5">
        <v>0</v>
      </c>
      <c r="R685" s="5">
        <v>0</v>
      </c>
      <c r="S685" s="5">
        <v>0</v>
      </c>
      <c r="T685" s="5">
        <v>0</v>
      </c>
      <c r="U685" s="5">
        <v>0</v>
      </c>
      <c r="V685" s="5">
        <v>0</v>
      </c>
      <c r="W685" s="8"/>
      <c r="X685" s="8"/>
      <c r="Y685" s="8"/>
      <c r="Z685" s="8"/>
      <c r="AA685" s="8"/>
      <c r="AB685" s="1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1"/>
      <c r="BF685" s="10" t="s">
        <v>19</v>
      </c>
      <c r="BG685" s="10"/>
      <c r="BH685" s="10"/>
      <c r="BI685" s="10"/>
      <c r="BJ685" s="10"/>
      <c r="BK685" s="10"/>
      <c r="BL685" s="10"/>
      <c r="BM685" s="10"/>
      <c r="BN685" s="10"/>
      <c r="BO685" s="10"/>
      <c r="BP685" s="10"/>
      <c r="BQ685" s="10"/>
      <c r="BR685" s="10"/>
      <c r="BS685" s="10"/>
      <c r="BT685" s="10"/>
      <c r="BU685" s="10"/>
      <c r="BV685" s="10"/>
      <c r="BW685" s="10"/>
      <c r="BX685" s="10"/>
      <c r="BY685" s="10"/>
      <c r="BZ685" s="10"/>
    </row>
    <row r="686" spans="1:78" ht="15" x14ac:dyDescent="0.25">
      <c r="A686" s="4"/>
      <c r="B686" s="3"/>
      <c r="C686" s="3"/>
      <c r="D686" s="3"/>
      <c r="E686" s="3"/>
      <c r="F686" s="3"/>
      <c r="G686" s="3"/>
      <c r="H686" s="3"/>
      <c r="I686" s="3"/>
      <c r="J686" s="3"/>
      <c r="K686" s="7"/>
      <c r="L686" s="7"/>
      <c r="M686" s="7" t="s">
        <v>1</v>
      </c>
      <c r="N686" s="6">
        <v>1001719.655285066</v>
      </c>
      <c r="O686" s="6">
        <v>935034.10059829289</v>
      </c>
      <c r="P686" s="5">
        <v>0</v>
      </c>
      <c r="Q686" s="5">
        <v>0</v>
      </c>
      <c r="R686" s="5">
        <v>0</v>
      </c>
      <c r="S686" s="5">
        <v>0</v>
      </c>
      <c r="T686" s="5">
        <v>0</v>
      </c>
      <c r="U686" s="5">
        <v>0</v>
      </c>
      <c r="V686" s="5">
        <v>0</v>
      </c>
      <c r="W686" s="8"/>
      <c r="X686" s="8"/>
      <c r="Y686" s="8"/>
      <c r="Z686" s="8"/>
      <c r="AA686" s="8"/>
      <c r="AB686" s="1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1"/>
      <c r="BF686" s="10"/>
      <c r="BG686" s="10"/>
      <c r="BH686" s="10"/>
      <c r="BI686" s="10"/>
      <c r="BJ686" s="10"/>
      <c r="BK686" s="10"/>
      <c r="BL686" s="10"/>
      <c r="BM686" s="10"/>
      <c r="BN686" s="10"/>
      <c r="BO686" s="10"/>
      <c r="BP686" s="10"/>
      <c r="BQ686" s="10"/>
      <c r="BR686" s="10"/>
      <c r="BS686" s="10"/>
      <c r="BT686" s="10"/>
      <c r="BU686" s="10"/>
      <c r="BV686" s="10"/>
      <c r="BW686" s="10"/>
      <c r="BX686" s="10"/>
      <c r="BY686" s="10"/>
      <c r="BZ686" s="10"/>
    </row>
    <row r="687" spans="1:78" ht="15" x14ac:dyDescent="0.25">
      <c r="A687" s="4"/>
      <c r="B687" s="3"/>
      <c r="C687" s="3"/>
      <c r="D687" s="3"/>
      <c r="E687" s="3"/>
      <c r="F687" s="3"/>
      <c r="G687" s="3"/>
      <c r="H687" s="3"/>
      <c r="I687" s="3"/>
      <c r="J687" s="3"/>
      <c r="K687" s="7"/>
      <c r="L687" s="7"/>
      <c r="M687" s="7" t="s">
        <v>0</v>
      </c>
      <c r="N687" s="6">
        <v>1007894.4075321923</v>
      </c>
      <c r="O687" s="6">
        <v>656943.69256092899</v>
      </c>
      <c r="P687" s="5">
        <v>0</v>
      </c>
      <c r="Q687" s="5">
        <v>0</v>
      </c>
      <c r="R687" s="5">
        <v>0</v>
      </c>
      <c r="S687" s="5">
        <v>0</v>
      </c>
      <c r="T687" s="5">
        <v>0</v>
      </c>
      <c r="U687" s="5">
        <v>0</v>
      </c>
      <c r="V687" s="5">
        <v>0</v>
      </c>
      <c r="W687" s="8"/>
      <c r="X687" s="8"/>
      <c r="Y687" s="8"/>
      <c r="Z687" s="8"/>
      <c r="AA687" s="8"/>
      <c r="AB687" s="1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1"/>
      <c r="BF687" s="10"/>
      <c r="BG687" s="10"/>
      <c r="BH687" s="10"/>
      <c r="BI687" s="10"/>
      <c r="BJ687" s="10"/>
      <c r="BK687" s="10"/>
      <c r="BL687" s="10"/>
      <c r="BM687" s="10"/>
      <c r="BN687" s="10"/>
      <c r="BO687" s="10"/>
      <c r="BP687" s="10"/>
      <c r="BQ687" s="10"/>
      <c r="BR687" s="10"/>
      <c r="BS687" s="10"/>
      <c r="BT687" s="10"/>
      <c r="BU687" s="10"/>
      <c r="BV687" s="10"/>
      <c r="BW687" s="10"/>
      <c r="BX687" s="10"/>
      <c r="BY687" s="10"/>
      <c r="BZ687" s="10"/>
    </row>
    <row r="688" spans="1:78" ht="15" x14ac:dyDescent="0.25">
      <c r="A688" s="4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1"/>
      <c r="BF688" s="10"/>
      <c r="BG688" s="10"/>
      <c r="BH688" s="10"/>
      <c r="BI688" s="10"/>
      <c r="BJ688" s="10"/>
      <c r="BK688" s="10"/>
      <c r="BL688" s="10"/>
      <c r="BM688" s="10"/>
      <c r="BN688" s="10"/>
      <c r="BO688" s="10"/>
      <c r="BP688" s="10"/>
      <c r="BQ688" s="10"/>
      <c r="BR688" s="10"/>
      <c r="BS688" s="10"/>
      <c r="BT688" s="10"/>
      <c r="BU688" s="10"/>
      <c r="BV688" s="10"/>
      <c r="BW688" s="10"/>
      <c r="BX688" s="10"/>
      <c r="BY688" s="10"/>
      <c r="BZ688" s="10"/>
    </row>
    <row r="689" spans="1:78" ht="15" x14ac:dyDescent="0.25">
      <c r="A689" s="4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1"/>
      <c r="BF689" s="10"/>
      <c r="BG689" s="10"/>
      <c r="BH689" s="10"/>
      <c r="BI689" s="10"/>
      <c r="BJ689" s="10"/>
      <c r="BK689" s="10"/>
      <c r="BL689" s="10"/>
      <c r="BM689" s="10"/>
      <c r="BN689" s="10"/>
      <c r="BO689" s="10"/>
      <c r="BP689" s="10"/>
      <c r="BQ689" s="10"/>
      <c r="BR689" s="10"/>
      <c r="BS689" s="10"/>
      <c r="BT689" s="10"/>
      <c r="BU689" s="10"/>
      <c r="BV689" s="10"/>
      <c r="BW689" s="10"/>
      <c r="BX689" s="10"/>
      <c r="BY689" s="10"/>
      <c r="BZ689" s="10"/>
    </row>
    <row r="690" spans="1:78" ht="15" x14ac:dyDescent="0.25">
      <c r="A690" s="4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1"/>
      <c r="BF690" s="10"/>
      <c r="BG690" s="10"/>
      <c r="BH690" s="10"/>
      <c r="BI690" s="10"/>
      <c r="BJ690" s="10"/>
      <c r="BK690" s="10"/>
      <c r="BL690" s="10"/>
      <c r="BM690" s="10"/>
      <c r="BN690" s="10"/>
      <c r="BO690" s="10"/>
      <c r="BP690" s="10"/>
      <c r="BQ690" s="10"/>
      <c r="BR690" s="10"/>
      <c r="BS690" s="10"/>
      <c r="BT690" s="10"/>
      <c r="BU690" s="10"/>
      <c r="BV690" s="10"/>
      <c r="BW690" s="10"/>
      <c r="BX690" s="10"/>
      <c r="BY690" s="10"/>
      <c r="BZ690" s="10"/>
    </row>
    <row r="691" spans="1:78" ht="15" x14ac:dyDescent="0.25">
      <c r="A691" s="4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1"/>
      <c r="BF691" s="10"/>
      <c r="BG691" s="10"/>
      <c r="BH691" s="10"/>
      <c r="BI691" s="10"/>
      <c r="BJ691" s="10"/>
      <c r="BK691" s="10"/>
      <c r="BL691" s="10"/>
      <c r="BM691" s="10"/>
      <c r="BN691" s="10"/>
      <c r="BO691" s="10"/>
      <c r="BP691" s="10"/>
      <c r="BQ691" s="10"/>
      <c r="BR691" s="10"/>
      <c r="BS691" s="10"/>
      <c r="BT691" s="10"/>
      <c r="BU691" s="10"/>
      <c r="BV691" s="10"/>
      <c r="BW691" s="10"/>
      <c r="BX691" s="10"/>
      <c r="BY691" s="10"/>
      <c r="BZ691" s="10"/>
    </row>
    <row r="692" spans="1:78" ht="15" x14ac:dyDescent="0.25">
      <c r="A692" s="4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1"/>
      <c r="BF692" s="10"/>
      <c r="BG692" s="10"/>
      <c r="BH692" s="10"/>
      <c r="BI692" s="10"/>
      <c r="BJ692" s="10"/>
      <c r="BK692" s="10"/>
      <c r="BL692" s="10"/>
      <c r="BM692" s="10"/>
      <c r="BN692" s="10"/>
      <c r="BO692" s="10"/>
      <c r="BP692" s="10"/>
      <c r="BQ692" s="10"/>
      <c r="BR692" s="10"/>
      <c r="BS692" s="10"/>
      <c r="BT692" s="10"/>
      <c r="BU692" s="10"/>
      <c r="BV692" s="10"/>
      <c r="BW692" s="10"/>
      <c r="BX692" s="10"/>
      <c r="BY692" s="10"/>
      <c r="BZ692" s="10"/>
    </row>
    <row r="693" spans="1:78" ht="15" x14ac:dyDescent="0.25">
      <c r="A693" s="4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1"/>
      <c r="BF693" s="10"/>
      <c r="BG693" s="10"/>
      <c r="BH693" s="10"/>
      <c r="BI693" s="10"/>
      <c r="BJ693" s="10"/>
      <c r="BK693" s="10"/>
      <c r="BL693" s="10"/>
      <c r="BM693" s="10"/>
      <c r="BN693" s="10"/>
      <c r="BO693" s="10"/>
      <c r="BP693" s="10"/>
      <c r="BQ693" s="10"/>
      <c r="BR693" s="10"/>
      <c r="BS693" s="10"/>
      <c r="BT693" s="10"/>
      <c r="BU693" s="10"/>
      <c r="BV693" s="10"/>
      <c r="BW693" s="10"/>
      <c r="BX693" s="10"/>
      <c r="BY693" s="10"/>
      <c r="BZ693" s="10"/>
    </row>
    <row r="694" spans="1:78" ht="15" x14ac:dyDescent="0.25">
      <c r="A694" s="4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1"/>
      <c r="BF694" s="10"/>
      <c r="BG694" s="10"/>
      <c r="BH694" s="10"/>
      <c r="BI694" s="10"/>
      <c r="BJ694" s="10"/>
      <c r="BK694" s="10"/>
      <c r="BL694" s="10"/>
      <c r="BM694" s="10"/>
      <c r="BN694" s="10"/>
      <c r="BO694" s="10"/>
      <c r="BP694" s="10"/>
      <c r="BQ694" s="10"/>
      <c r="BR694" s="10"/>
      <c r="BS694" s="10"/>
      <c r="BT694" s="10"/>
      <c r="BU694" s="10"/>
      <c r="BV694" s="10"/>
      <c r="BW694" s="10"/>
      <c r="BX694" s="10"/>
      <c r="BY694" s="10"/>
      <c r="BZ694" s="10"/>
    </row>
    <row r="695" spans="1:78" ht="15" x14ac:dyDescent="0.25">
      <c r="A695" s="4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1"/>
      <c r="BF695" s="10"/>
      <c r="BG695" s="10"/>
      <c r="BH695" s="10"/>
      <c r="BI695" s="10"/>
      <c r="BJ695" s="10"/>
      <c r="BK695" s="10"/>
      <c r="BL695" s="10"/>
      <c r="BM695" s="10"/>
      <c r="BN695" s="10"/>
      <c r="BO695" s="10"/>
      <c r="BP695" s="10"/>
      <c r="BQ695" s="10"/>
      <c r="BR695" s="10"/>
      <c r="BS695" s="10"/>
      <c r="BT695" s="10"/>
      <c r="BU695" s="10"/>
      <c r="BV695" s="10"/>
      <c r="BW695" s="10"/>
      <c r="BX695" s="10"/>
      <c r="BY695" s="10"/>
      <c r="BZ695" s="10"/>
    </row>
    <row r="696" spans="1:78" ht="15" x14ac:dyDescent="0.25">
      <c r="A696" s="4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1"/>
      <c r="BF696" s="10"/>
      <c r="BG696" s="10"/>
      <c r="BH696" s="10"/>
      <c r="BI696" s="10"/>
      <c r="BJ696" s="10"/>
      <c r="BK696" s="10"/>
      <c r="BL696" s="10"/>
      <c r="BM696" s="10"/>
      <c r="BN696" s="10"/>
      <c r="BO696" s="10"/>
      <c r="BP696" s="10"/>
      <c r="BQ696" s="10"/>
      <c r="BR696" s="10"/>
      <c r="BS696" s="10"/>
      <c r="BT696" s="10"/>
      <c r="BU696" s="10"/>
      <c r="BV696" s="10"/>
      <c r="BW696" s="10"/>
      <c r="BX696" s="10"/>
      <c r="BY696" s="10"/>
      <c r="BZ696" s="10"/>
    </row>
    <row r="697" spans="1:78" ht="15" x14ac:dyDescent="0.25">
      <c r="A697" s="4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1"/>
      <c r="BF697" s="10"/>
      <c r="BG697" s="10"/>
      <c r="BH697" s="10"/>
      <c r="BI697" s="10"/>
      <c r="BJ697" s="10"/>
      <c r="BK697" s="10"/>
      <c r="BL697" s="10"/>
      <c r="BM697" s="10"/>
      <c r="BN697" s="10"/>
      <c r="BO697" s="10"/>
      <c r="BP697" s="10"/>
      <c r="BQ697" s="10"/>
      <c r="BR697" s="10"/>
      <c r="BS697" s="10"/>
      <c r="BT697" s="10"/>
      <c r="BU697" s="10"/>
      <c r="BV697" s="10"/>
      <c r="BW697" s="10"/>
      <c r="BX697" s="10"/>
      <c r="BY697" s="10"/>
      <c r="BZ697" s="10"/>
    </row>
    <row r="698" spans="1:78" ht="15" x14ac:dyDescent="0.25">
      <c r="A698" s="4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1"/>
      <c r="BF698" s="10"/>
      <c r="BG698" s="10"/>
      <c r="BH698" s="10"/>
      <c r="BI698" s="10"/>
      <c r="BJ698" s="10"/>
      <c r="BK698" s="10"/>
      <c r="BL698" s="10"/>
      <c r="BM698" s="10"/>
      <c r="BN698" s="10"/>
      <c r="BO698" s="10"/>
      <c r="BP698" s="10"/>
      <c r="BQ698" s="10"/>
      <c r="BR698" s="10"/>
      <c r="BS698" s="10"/>
      <c r="BT698" s="10"/>
      <c r="BU698" s="10"/>
      <c r="BV698" s="10"/>
      <c r="BW698" s="10"/>
      <c r="BX698" s="10"/>
      <c r="BY698" s="10"/>
      <c r="BZ698" s="10"/>
    </row>
    <row r="699" spans="1:78" ht="15" x14ac:dyDescent="0.25">
      <c r="A699" s="4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1"/>
      <c r="BF699" s="10"/>
      <c r="BG699" s="10"/>
      <c r="BH699" s="10"/>
      <c r="BI699" s="10"/>
      <c r="BJ699" s="10"/>
      <c r="BK699" s="10"/>
      <c r="BL699" s="10"/>
      <c r="BM699" s="10"/>
      <c r="BN699" s="10"/>
      <c r="BO699" s="10"/>
      <c r="BP699" s="10"/>
      <c r="BQ699" s="10"/>
      <c r="BR699" s="10"/>
      <c r="BS699" s="10"/>
      <c r="BT699" s="10"/>
      <c r="BU699" s="10"/>
      <c r="BV699" s="10"/>
      <c r="BW699" s="10"/>
      <c r="BX699" s="10"/>
      <c r="BY699" s="10"/>
      <c r="BZ699" s="10"/>
    </row>
    <row r="700" spans="1:78" ht="15" x14ac:dyDescent="0.25">
      <c r="A700" s="4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1"/>
      <c r="BF700" s="10"/>
      <c r="BG700" s="10"/>
      <c r="BH700" s="10"/>
      <c r="BI700" s="10"/>
      <c r="BJ700" s="10"/>
      <c r="BK700" s="10"/>
      <c r="BL700" s="10"/>
      <c r="BM700" s="10"/>
      <c r="BN700" s="10"/>
      <c r="BO700" s="10"/>
      <c r="BP700" s="10"/>
      <c r="BQ700" s="10"/>
      <c r="BR700" s="10"/>
      <c r="BS700" s="10"/>
      <c r="BT700" s="10"/>
      <c r="BU700" s="10"/>
      <c r="BV700" s="10"/>
      <c r="BW700" s="10"/>
      <c r="BX700" s="10"/>
      <c r="BY700" s="10"/>
      <c r="BZ700" s="10"/>
    </row>
    <row r="701" spans="1:78" ht="15" x14ac:dyDescent="0.25">
      <c r="A701" s="12"/>
      <c r="B701" s="11"/>
      <c r="C701" s="11"/>
      <c r="D701" s="11"/>
      <c r="E701" s="11"/>
      <c r="F701" s="11"/>
      <c r="G701" s="11"/>
      <c r="H701" s="11"/>
      <c r="I701" s="11"/>
      <c r="J701" s="11"/>
      <c r="K701" s="11"/>
      <c r="L701" s="11"/>
      <c r="M701" s="11"/>
      <c r="N701" s="11"/>
      <c r="O701" s="11"/>
      <c r="P701" s="11"/>
      <c r="Q701" s="11"/>
      <c r="R701" s="11"/>
      <c r="S701" s="11"/>
      <c r="T701" s="11"/>
      <c r="U701" s="11"/>
      <c r="V701" s="11"/>
      <c r="W701" s="11"/>
      <c r="X701" s="11"/>
      <c r="Y701" s="11"/>
      <c r="Z701" s="11"/>
      <c r="AA701" s="11"/>
      <c r="AB701" s="11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1"/>
      <c r="BF701" s="10"/>
      <c r="BG701" s="10"/>
      <c r="BH701" s="10"/>
      <c r="BI701" s="10"/>
      <c r="BJ701" s="10"/>
      <c r="BK701" s="10"/>
      <c r="BL701" s="10"/>
      <c r="BM701" s="10"/>
      <c r="BN701" s="10"/>
      <c r="BO701" s="10"/>
      <c r="BP701" s="10"/>
      <c r="BQ701" s="10"/>
      <c r="BR701" s="10"/>
      <c r="BS701" s="10"/>
      <c r="BT701" s="10"/>
      <c r="BU701" s="10"/>
      <c r="BV701" s="10"/>
      <c r="BW701" s="10"/>
      <c r="BX701" s="10"/>
      <c r="BY701" s="10"/>
      <c r="BZ701" s="10"/>
    </row>
    <row r="702" spans="1:78" ht="15" x14ac:dyDescent="0.25">
      <c r="A702" s="4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1"/>
      <c r="BF702" s="10"/>
      <c r="BG702" s="10"/>
      <c r="BH702" s="10"/>
      <c r="BI702" s="10"/>
      <c r="BJ702" s="10"/>
      <c r="BK702" s="10"/>
      <c r="BL702" s="10"/>
      <c r="BM702" s="10"/>
      <c r="BN702" s="10"/>
      <c r="BO702" s="10"/>
      <c r="BP702" s="10"/>
      <c r="BQ702" s="10"/>
      <c r="BR702" s="10"/>
      <c r="BS702" s="10"/>
      <c r="BT702" s="10"/>
      <c r="BU702" s="10"/>
      <c r="BV702" s="10"/>
      <c r="BW702" s="10"/>
      <c r="BX702" s="10"/>
      <c r="BY702" s="10"/>
      <c r="BZ702" s="10"/>
    </row>
    <row r="703" spans="1:78" ht="15" x14ac:dyDescent="0.25">
      <c r="A703" s="4"/>
      <c r="B703" s="3"/>
      <c r="C703" s="3"/>
      <c r="D703" s="3"/>
      <c r="E703" s="3"/>
      <c r="F703" s="3"/>
      <c r="G703" s="3"/>
      <c r="H703" s="3"/>
      <c r="I703" s="3"/>
      <c r="J703" s="3"/>
      <c r="K703" s="7"/>
      <c r="L703" s="7"/>
      <c r="M703" s="7" t="s">
        <v>18</v>
      </c>
      <c r="N703" s="7"/>
      <c r="O703" s="7"/>
      <c r="P703" s="7"/>
      <c r="Q703" s="7"/>
      <c r="R703" s="7"/>
      <c r="S703" s="7"/>
      <c r="T703" s="7"/>
      <c r="U703" s="7"/>
      <c r="V703" s="7"/>
      <c r="W703" s="7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1"/>
      <c r="BF703" s="10"/>
      <c r="BG703" s="10"/>
      <c r="BH703" s="10"/>
      <c r="BI703" s="10"/>
      <c r="BJ703" s="10"/>
      <c r="BK703" s="10"/>
      <c r="BL703" s="10"/>
      <c r="BM703" s="10"/>
      <c r="BN703" s="10"/>
      <c r="BO703" s="10"/>
      <c r="BP703" s="10"/>
      <c r="BQ703" s="10"/>
      <c r="BR703" s="10"/>
      <c r="BS703" s="10"/>
      <c r="BT703" s="10"/>
      <c r="BU703" s="10"/>
      <c r="BV703" s="10"/>
      <c r="BW703" s="10"/>
      <c r="BX703" s="10"/>
      <c r="BY703" s="10"/>
      <c r="BZ703" s="10"/>
    </row>
    <row r="704" spans="1:78" ht="15" x14ac:dyDescent="0.25">
      <c r="A704" s="4"/>
      <c r="B704" s="3"/>
      <c r="C704" s="3"/>
      <c r="D704" s="3"/>
      <c r="E704" s="3"/>
      <c r="F704" s="3"/>
      <c r="G704" s="3"/>
      <c r="H704" s="3"/>
      <c r="I704" s="3"/>
      <c r="J704" s="3"/>
      <c r="K704" s="7"/>
      <c r="L704" s="7"/>
      <c r="M704" s="7"/>
      <c r="N704" s="7" t="s">
        <v>17</v>
      </c>
      <c r="O704" s="7" t="s">
        <v>16</v>
      </c>
      <c r="P704" s="7" t="s">
        <v>15</v>
      </c>
      <c r="Q704" s="7" t="s">
        <v>14</v>
      </c>
      <c r="R704" s="7" t="s">
        <v>13</v>
      </c>
      <c r="S704" s="7" t="s">
        <v>12</v>
      </c>
      <c r="T704" s="7" t="s">
        <v>11</v>
      </c>
      <c r="U704" s="7" t="s">
        <v>10</v>
      </c>
      <c r="V704" s="7" t="s">
        <v>9</v>
      </c>
      <c r="W704" s="7" t="s">
        <v>8</v>
      </c>
      <c r="X704" s="8"/>
      <c r="Y704" s="8"/>
      <c r="Z704" s="3"/>
      <c r="AA704" s="8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1"/>
      <c r="BF704" s="10"/>
      <c r="BG704" s="10"/>
      <c r="BH704" s="10"/>
      <c r="BI704" s="10"/>
      <c r="BJ704" s="10"/>
      <c r="BK704" s="10"/>
      <c r="BL704" s="10"/>
      <c r="BM704" s="10"/>
      <c r="BN704" s="10"/>
      <c r="BO704" s="10"/>
      <c r="BP704" s="10"/>
      <c r="BQ704" s="10"/>
      <c r="BR704" s="10"/>
      <c r="BS704" s="10"/>
      <c r="BT704" s="10"/>
      <c r="BU704" s="10"/>
      <c r="BV704" s="10"/>
      <c r="BW704" s="10"/>
      <c r="BX704" s="10"/>
      <c r="BY704" s="10"/>
      <c r="BZ704" s="10"/>
    </row>
    <row r="705" spans="1:78" ht="15" x14ac:dyDescent="0.25">
      <c r="A705" s="4"/>
      <c r="B705" s="3"/>
      <c r="C705" s="3"/>
      <c r="D705" s="3"/>
      <c r="E705" s="3"/>
      <c r="F705" s="3"/>
      <c r="G705" s="3"/>
      <c r="H705" s="3"/>
      <c r="I705" s="3"/>
      <c r="J705" s="3"/>
      <c r="K705" s="7"/>
      <c r="L705" s="7"/>
      <c r="M705" s="7" t="s">
        <v>7</v>
      </c>
      <c r="N705" s="6">
        <v>890450.02242012392</v>
      </c>
      <c r="O705" s="6">
        <v>707381.08506380883</v>
      </c>
      <c r="P705" s="5">
        <v>0</v>
      </c>
      <c r="Q705" s="5">
        <v>0</v>
      </c>
      <c r="R705" s="5">
        <v>0</v>
      </c>
      <c r="S705" s="5">
        <v>0</v>
      </c>
      <c r="T705" s="5">
        <v>0</v>
      </c>
      <c r="U705" s="5">
        <v>0</v>
      </c>
      <c r="V705" s="5">
        <v>0</v>
      </c>
      <c r="W705" s="5">
        <v>0</v>
      </c>
      <c r="X705" s="8"/>
      <c r="Y705" s="8"/>
      <c r="Z705" s="3"/>
      <c r="AA705" s="8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1"/>
      <c r="BF705" s="10"/>
      <c r="BG705" s="10"/>
      <c r="BH705" s="10"/>
      <c r="BI705" s="10"/>
      <c r="BJ705" s="10"/>
      <c r="BK705" s="10"/>
      <c r="BL705" s="10"/>
      <c r="BM705" s="10"/>
      <c r="BN705" s="10"/>
      <c r="BO705" s="10"/>
      <c r="BP705" s="9" t="s">
        <v>6</v>
      </c>
      <c r="BQ705" s="9">
        <v>1</v>
      </c>
      <c r="BR705" s="9">
        <v>2</v>
      </c>
      <c r="BS705" s="9">
        <v>3</v>
      </c>
      <c r="BT705" s="9">
        <v>4</v>
      </c>
      <c r="BU705" s="9">
        <v>5</v>
      </c>
      <c r="BV705" s="9">
        <v>6</v>
      </c>
      <c r="BW705" s="9">
        <v>7</v>
      </c>
      <c r="BX705" s="9">
        <v>8</v>
      </c>
      <c r="BY705" s="9">
        <v>9</v>
      </c>
      <c r="BZ705" s="9">
        <v>10</v>
      </c>
    </row>
    <row r="706" spans="1:78" ht="15" x14ac:dyDescent="0.25">
      <c r="A706" s="4"/>
      <c r="B706" s="3"/>
      <c r="C706" s="3"/>
      <c r="D706" s="3"/>
      <c r="E706" s="3"/>
      <c r="F706" s="3"/>
      <c r="G706" s="3"/>
      <c r="H706" s="3"/>
      <c r="I706" s="3"/>
      <c r="J706" s="3"/>
      <c r="K706" s="7"/>
      <c r="L706" s="7"/>
      <c r="M706" s="7" t="s">
        <v>5</v>
      </c>
      <c r="N706" s="6">
        <v>812025.33146552718</v>
      </c>
      <c r="O706" s="6">
        <v>553745.11293105443</v>
      </c>
      <c r="P706" s="5">
        <v>0</v>
      </c>
      <c r="Q706" s="5">
        <v>0</v>
      </c>
      <c r="R706" s="5">
        <v>0</v>
      </c>
      <c r="S706" s="5">
        <v>0</v>
      </c>
      <c r="T706" s="5">
        <v>0</v>
      </c>
      <c r="U706" s="5">
        <v>0</v>
      </c>
      <c r="V706" s="5">
        <v>0</v>
      </c>
      <c r="W706" s="5">
        <v>0</v>
      </c>
      <c r="X706" s="8"/>
      <c r="Y706" s="8"/>
      <c r="Z706" s="3"/>
      <c r="AA706" s="8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1"/>
      <c r="BF706" s="10"/>
      <c r="BG706" s="10"/>
      <c r="BH706" s="10"/>
      <c r="BI706" s="10"/>
      <c r="BJ706" s="10"/>
      <c r="BK706" s="10"/>
      <c r="BL706" s="10"/>
      <c r="BM706" s="10"/>
      <c r="BN706" s="10"/>
      <c r="BO706" s="10"/>
      <c r="BP706" s="9" t="s">
        <v>4</v>
      </c>
      <c r="BQ706" s="9">
        <v>60400</v>
      </c>
      <c r="BR706" s="9">
        <v>96000</v>
      </c>
      <c r="BS706" s="9">
        <v>140000</v>
      </c>
      <c r="BT706" s="9">
        <v>110000</v>
      </c>
      <c r="BU706" s="9">
        <v>180000</v>
      </c>
      <c r="BV706" s="9">
        <v>0</v>
      </c>
      <c r="BW706" s="9">
        <v>0</v>
      </c>
      <c r="BX706" s="9">
        <v>0</v>
      </c>
      <c r="BY706" s="9">
        <v>0</v>
      </c>
      <c r="BZ706" s="9">
        <v>0</v>
      </c>
    </row>
    <row r="707" spans="1:78" ht="15" x14ac:dyDescent="0.25">
      <c r="A707" s="4"/>
      <c r="B707" s="3"/>
      <c r="C707" s="3"/>
      <c r="D707" s="3"/>
      <c r="E707" s="3"/>
      <c r="F707" s="3"/>
      <c r="G707" s="3"/>
      <c r="H707" s="3"/>
      <c r="I707" s="3"/>
      <c r="J707" s="3"/>
      <c r="K707" s="7"/>
      <c r="L707" s="7"/>
      <c r="M707" s="7" t="s">
        <v>3</v>
      </c>
      <c r="N707" s="6">
        <v>825124.00753219228</v>
      </c>
      <c r="O707" s="6">
        <v>509789.75506438455</v>
      </c>
      <c r="P707" s="5">
        <v>0</v>
      </c>
      <c r="Q707" s="5">
        <v>0</v>
      </c>
      <c r="R707" s="5">
        <v>0</v>
      </c>
      <c r="S707" s="5">
        <v>0</v>
      </c>
      <c r="T707" s="5">
        <v>0</v>
      </c>
      <c r="U707" s="5">
        <v>0</v>
      </c>
      <c r="V707" s="5">
        <v>0</v>
      </c>
      <c r="W707" s="5">
        <v>0</v>
      </c>
      <c r="X707" s="8"/>
      <c r="Y707" s="8"/>
      <c r="Z707" s="3"/>
      <c r="AA707" s="8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1"/>
      <c r="BF707" s="10" t="s">
        <v>2</v>
      </c>
      <c r="BG707" s="10"/>
      <c r="BH707" s="10"/>
      <c r="BI707" s="10"/>
      <c r="BJ707" s="10"/>
      <c r="BK707" s="10"/>
      <c r="BL707" s="10"/>
      <c r="BM707" s="10"/>
      <c r="BN707" s="10"/>
      <c r="BO707" s="10"/>
      <c r="BP707" s="10"/>
      <c r="BQ707" s="9">
        <f>IF((BQ706&lt;=1),(0),(1))</f>
        <v>1</v>
      </c>
      <c r="BR707" s="9">
        <f>IF((BQ706&lt;=1),(0),(1))</f>
        <v>1</v>
      </c>
      <c r="BS707" s="9">
        <f t="shared" ref="BS707:BZ707" si="13">IF((BS706&lt;=1),(0),(1))</f>
        <v>1</v>
      </c>
      <c r="BT707" s="9">
        <f t="shared" si="13"/>
        <v>1</v>
      </c>
      <c r="BU707" s="9">
        <f t="shared" si="13"/>
        <v>1</v>
      </c>
      <c r="BV707" s="9">
        <f t="shared" si="13"/>
        <v>0</v>
      </c>
      <c r="BW707" s="9">
        <f t="shared" si="13"/>
        <v>0</v>
      </c>
      <c r="BX707" s="9">
        <f t="shared" si="13"/>
        <v>0</v>
      </c>
      <c r="BY707" s="9">
        <f t="shared" si="13"/>
        <v>0</v>
      </c>
      <c r="BZ707" s="9">
        <f t="shared" si="13"/>
        <v>0</v>
      </c>
    </row>
    <row r="708" spans="1:78" ht="15" x14ac:dyDescent="0.25">
      <c r="A708" s="4"/>
      <c r="B708" s="3"/>
      <c r="C708" s="3"/>
      <c r="D708" s="3"/>
      <c r="E708" s="3"/>
      <c r="F708" s="3"/>
      <c r="G708" s="3"/>
      <c r="H708" s="3"/>
      <c r="I708" s="3"/>
      <c r="J708" s="3"/>
      <c r="K708" s="7"/>
      <c r="L708" s="7"/>
      <c r="M708" s="7" t="s">
        <v>1</v>
      </c>
      <c r="N708" s="6">
        <v>1001719.655285066</v>
      </c>
      <c r="O708" s="6">
        <v>935034.10059829289</v>
      </c>
      <c r="P708" s="5">
        <v>0</v>
      </c>
      <c r="Q708" s="5">
        <v>0</v>
      </c>
      <c r="R708" s="5">
        <v>0</v>
      </c>
      <c r="S708" s="5">
        <v>0</v>
      </c>
      <c r="T708" s="5">
        <v>0</v>
      </c>
      <c r="U708" s="5">
        <v>0</v>
      </c>
      <c r="V708" s="5">
        <v>0</v>
      </c>
      <c r="W708" s="5">
        <v>0</v>
      </c>
      <c r="X708" s="8"/>
      <c r="Y708" s="8"/>
      <c r="Z708" s="3"/>
      <c r="AA708" s="8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1"/>
    </row>
    <row r="709" spans="1:78" ht="15" x14ac:dyDescent="0.25">
      <c r="A709" s="4"/>
      <c r="B709" s="3"/>
      <c r="C709" s="3"/>
      <c r="D709" s="3"/>
      <c r="E709" s="3"/>
      <c r="F709" s="3"/>
      <c r="G709" s="3"/>
      <c r="H709" s="3"/>
      <c r="I709" s="3"/>
      <c r="J709" s="3"/>
      <c r="K709" s="7"/>
      <c r="L709" s="7"/>
      <c r="M709" s="7" t="s">
        <v>0</v>
      </c>
      <c r="N709" s="6">
        <v>1007894.4075321923</v>
      </c>
      <c r="O709" s="6">
        <v>656943.69256092899</v>
      </c>
      <c r="P709" s="5">
        <v>0</v>
      </c>
      <c r="Q709" s="5">
        <v>0</v>
      </c>
      <c r="R709" s="5">
        <v>0</v>
      </c>
      <c r="S709" s="5">
        <v>0</v>
      </c>
      <c r="T709" s="5">
        <v>0</v>
      </c>
      <c r="U709" s="5">
        <v>0</v>
      </c>
      <c r="V709" s="5">
        <v>0</v>
      </c>
      <c r="W709" s="5">
        <v>0</v>
      </c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1"/>
    </row>
    <row r="710" spans="1:78" ht="15" x14ac:dyDescent="0.25">
      <c r="A710" s="4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1"/>
    </row>
    <row r="711" spans="1:78" ht="15" x14ac:dyDescent="0.25">
      <c r="A711" s="4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1"/>
    </row>
    <row r="712" spans="1:78" ht="15" x14ac:dyDescent="0.25">
      <c r="A712" s="4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1"/>
    </row>
    <row r="713" spans="1:78" ht="15" x14ac:dyDescent="0.25">
      <c r="A713" s="4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1"/>
    </row>
    <row r="714" spans="1:78" ht="15" x14ac:dyDescent="0.25">
      <c r="A714" s="4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1"/>
    </row>
    <row r="715" spans="1:78" ht="15" x14ac:dyDescent="0.25">
      <c r="A715" s="4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1"/>
    </row>
    <row r="716" spans="1:78" ht="15" x14ac:dyDescent="0.25">
      <c r="A716" s="4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1"/>
    </row>
    <row r="717" spans="1:78" ht="15" x14ac:dyDescent="0.25">
      <c r="A717" s="4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1"/>
    </row>
    <row r="718" spans="1:78" ht="15" x14ac:dyDescent="0.25">
      <c r="A718" s="4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1"/>
    </row>
    <row r="719" spans="1:78" ht="15" x14ac:dyDescent="0.25">
      <c r="A719" s="4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1"/>
    </row>
    <row r="720" spans="1:78" ht="15" x14ac:dyDescent="0.25">
      <c r="A720" s="4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1"/>
    </row>
    <row r="721" spans="1:54" ht="15" x14ac:dyDescent="0.25">
      <c r="A721" s="4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1"/>
    </row>
    <row r="722" spans="1:54" ht="15" x14ac:dyDescent="0.25">
      <c r="A722" s="4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1"/>
    </row>
    <row r="723" spans="1:54" ht="15" x14ac:dyDescent="0.25">
      <c r="A723" s="4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1"/>
    </row>
    <row r="724" spans="1:54" ht="15" x14ac:dyDescent="0.25">
      <c r="A724" s="4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1"/>
    </row>
    <row r="725" spans="1:54" ht="15" x14ac:dyDescent="0.25">
      <c r="A725" s="4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1"/>
    </row>
    <row r="726" spans="1:54" ht="15" x14ac:dyDescent="0.25">
      <c r="A726" s="2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  <c r="AJ726" s="1"/>
      <c r="AK726" s="1"/>
      <c r="AL726" s="1"/>
      <c r="AM726" s="1"/>
      <c r="AN726" s="1"/>
      <c r="AO726" s="1"/>
      <c r="AP726" s="1"/>
      <c r="AQ726" s="1"/>
      <c r="AR726" s="1"/>
      <c r="AS726" s="1"/>
      <c r="AT726" s="1"/>
      <c r="AU726" s="1"/>
      <c r="AV726" s="1"/>
      <c r="AW726" s="1"/>
      <c r="AX726" s="1"/>
      <c r="AY726" s="1"/>
      <c r="AZ726" s="1"/>
      <c r="BA726" s="1"/>
      <c r="BB726" s="1"/>
    </row>
    <row r="727" spans="1:54" ht="15" hidden="1" x14ac:dyDescent="0.25"/>
    <row r="728" spans="1:54" ht="15" hidden="1" x14ac:dyDescent="0.25"/>
    <row r="729" spans="1:54" ht="15" hidden="1" x14ac:dyDescent="0.25"/>
    <row r="730" spans="1:54" ht="15" hidden="1" x14ac:dyDescent="0.25"/>
    <row r="731" spans="1:54" ht="15" hidden="1" x14ac:dyDescent="0.25"/>
    <row r="732" spans="1:54" ht="15" hidden="1" x14ac:dyDescent="0.25"/>
    <row r="733" spans="1:54" ht="15" hidden="1" x14ac:dyDescent="0.25"/>
    <row r="734" spans="1:54" ht="15" hidden="1" x14ac:dyDescent="0.25"/>
    <row r="735" spans="1:54" ht="15" hidden="1" x14ac:dyDescent="0.25"/>
    <row r="736" spans="1:54" ht="15" hidden="1" x14ac:dyDescent="0.25"/>
    <row r="737" ht="15" hidden="1" x14ac:dyDescent="0.25"/>
    <row r="738" ht="15" hidden="1" x14ac:dyDescent="0.25"/>
    <row r="739" ht="15" hidden="1" x14ac:dyDescent="0.25"/>
    <row r="740" ht="15" hidden="1" x14ac:dyDescent="0.25"/>
    <row r="741" ht="15" hidden="1" x14ac:dyDescent="0.25"/>
    <row r="742" ht="15" hidden="1" x14ac:dyDescent="0.25"/>
    <row r="743" ht="15" hidden="1" x14ac:dyDescent="0.25"/>
    <row r="744" ht="15" hidden="1" x14ac:dyDescent="0.25"/>
    <row r="745" ht="15" hidden="1" x14ac:dyDescent="0.25"/>
    <row r="746" ht="15" hidden="1" x14ac:dyDescent="0.25"/>
    <row r="747" ht="15" hidden="1" x14ac:dyDescent="0.25"/>
    <row r="748" ht="15" hidden="1" x14ac:dyDescent="0.25"/>
    <row r="749" ht="15" hidden="1" x14ac:dyDescent="0.25"/>
    <row r="750" ht="15" hidden="1" x14ac:dyDescent="0.25"/>
    <row r="751" ht="15" hidden="1" x14ac:dyDescent="0.25"/>
    <row r="752" ht="15" hidden="1" x14ac:dyDescent="0.25"/>
    <row r="753" ht="15" hidden="1" x14ac:dyDescent="0.25"/>
    <row r="754" ht="15" hidden="1" x14ac:dyDescent="0.25"/>
    <row r="755" ht="15" hidden="1" x14ac:dyDescent="0.25"/>
    <row r="756" ht="15" hidden="1" x14ac:dyDescent="0.25"/>
    <row r="757" ht="15" hidden="1" x14ac:dyDescent="0.25"/>
    <row r="758" ht="15" hidden="1" x14ac:dyDescent="0.25"/>
    <row r="759" ht="15" hidden="1" x14ac:dyDescent="0.25"/>
    <row r="760" ht="15" hidden="1" x14ac:dyDescent="0.25"/>
    <row r="761" ht="15" hidden="1" x14ac:dyDescent="0.25"/>
    <row r="762" ht="15" hidden="1" x14ac:dyDescent="0.25"/>
    <row r="763" ht="15" hidden="1" x14ac:dyDescent="0.25"/>
    <row r="764" ht="15" hidden="1" x14ac:dyDescent="0.25"/>
    <row r="765" ht="15" hidden="1" x14ac:dyDescent="0.25"/>
    <row r="766" ht="15" hidden="1" x14ac:dyDescent="0.25"/>
    <row r="767" ht="15" hidden="1" x14ac:dyDescent="0.25"/>
    <row r="768" ht="15" hidden="1" x14ac:dyDescent="0.25"/>
    <row r="769" ht="15" hidden="1" x14ac:dyDescent="0.25"/>
    <row r="770" ht="15" hidden="1" x14ac:dyDescent="0.25"/>
    <row r="771" ht="15" hidden="1" x14ac:dyDescent="0.25"/>
    <row r="772" ht="15" hidden="1" x14ac:dyDescent="0.25"/>
    <row r="773" ht="15" hidden="1" x14ac:dyDescent="0.25"/>
    <row r="774" ht="15" hidden="1" x14ac:dyDescent="0.25"/>
    <row r="775" ht="15" hidden="1" x14ac:dyDescent="0.25"/>
    <row r="776" ht="15" hidden="1" x14ac:dyDescent="0.25"/>
    <row r="777" ht="15" hidden="1" x14ac:dyDescent="0.25"/>
    <row r="778" ht="15" hidden="1" x14ac:dyDescent="0.25"/>
    <row r="779" ht="15" hidden="1" x14ac:dyDescent="0.25"/>
    <row r="780" ht="15" hidden="1" x14ac:dyDescent="0.25"/>
    <row r="781" ht="15" hidden="1" x14ac:dyDescent="0.25"/>
    <row r="782" ht="15" hidden="1" x14ac:dyDescent="0.25"/>
    <row r="783" ht="15" hidden="1" x14ac:dyDescent="0.25"/>
    <row r="784" ht="15" hidden="1" x14ac:dyDescent="0.25"/>
    <row r="785" ht="15" hidden="1" x14ac:dyDescent="0.25"/>
    <row r="786" ht="15" hidden="1" x14ac:dyDescent="0.25"/>
    <row r="787" ht="15" hidden="1" x14ac:dyDescent="0.25"/>
    <row r="788" ht="15" hidden="1" x14ac:dyDescent="0.25"/>
    <row r="789" ht="15" hidden="1" x14ac:dyDescent="0.25"/>
    <row r="790" ht="15" hidden="1" x14ac:dyDescent="0.25"/>
    <row r="791" ht="15" hidden="1" x14ac:dyDescent="0.25"/>
    <row r="792" ht="15" hidden="1" x14ac:dyDescent="0.25"/>
    <row r="793" ht="15" hidden="1" x14ac:dyDescent="0.25"/>
    <row r="794" ht="15" hidden="1" x14ac:dyDescent="0.25"/>
    <row r="795" ht="15" hidden="1" x14ac:dyDescent="0.25"/>
    <row r="796" ht="15" hidden="1" x14ac:dyDescent="0.25"/>
    <row r="797" ht="15" hidden="1" x14ac:dyDescent="0.25"/>
    <row r="798" ht="15" hidden="1" x14ac:dyDescent="0.25"/>
    <row r="799" ht="15" hidden="1" x14ac:dyDescent="0.25"/>
    <row r="800" ht="15" hidden="1" x14ac:dyDescent="0.25"/>
    <row r="801" ht="15" hidden="1" x14ac:dyDescent="0.25"/>
    <row r="802" ht="15" hidden="1" x14ac:dyDescent="0.25"/>
    <row r="803" ht="15" hidden="1" x14ac:dyDescent="0.25"/>
    <row r="804" ht="15" hidden="1" x14ac:dyDescent="0.25"/>
    <row r="805" ht="15" hidden="1" x14ac:dyDescent="0.25"/>
    <row r="806" ht="15" hidden="1" x14ac:dyDescent="0.25"/>
    <row r="807" ht="15" hidden="1" x14ac:dyDescent="0.25"/>
    <row r="808" ht="15" hidden="1" x14ac:dyDescent="0.25"/>
    <row r="809" ht="15" hidden="1" x14ac:dyDescent="0.25"/>
    <row r="810" ht="15" hidden="1" x14ac:dyDescent="0.25"/>
    <row r="811" ht="15" hidden="1" x14ac:dyDescent="0.25"/>
    <row r="812" ht="15" hidden="1" x14ac:dyDescent="0.25"/>
    <row r="813" ht="15" hidden="1" x14ac:dyDescent="0.25"/>
    <row r="814" ht="15" hidden="1" x14ac:dyDescent="0.25"/>
    <row r="815" ht="15" hidden="1" x14ac:dyDescent="0.25"/>
    <row r="816" ht="15" hidden="1" x14ac:dyDescent="0.25"/>
    <row r="817" ht="15" hidden="1" x14ac:dyDescent="0.25"/>
    <row r="818" ht="15" hidden="1" x14ac:dyDescent="0.25"/>
    <row r="819" ht="15" hidden="1" x14ac:dyDescent="0.25"/>
    <row r="820" ht="15" hidden="1" x14ac:dyDescent="0.25"/>
    <row r="821" ht="15" hidden="1" x14ac:dyDescent="0.25"/>
    <row r="822" ht="15" hidden="1" x14ac:dyDescent="0.25"/>
    <row r="823" ht="15" hidden="1" x14ac:dyDescent="0.25"/>
    <row r="824" ht="15" hidden="1" x14ac:dyDescent="0.25"/>
    <row r="825" ht="15" hidden="1" x14ac:dyDescent="0.25"/>
    <row r="826" ht="15" hidden="1" x14ac:dyDescent="0.25"/>
    <row r="827" ht="15" hidden="1" x14ac:dyDescent="0.25"/>
    <row r="828" ht="15" hidden="1" x14ac:dyDescent="0.25"/>
    <row r="829" ht="15" hidden="1" x14ac:dyDescent="0.25"/>
    <row r="830" ht="15" hidden="1" x14ac:dyDescent="0.25"/>
    <row r="831" ht="15" hidden="1" x14ac:dyDescent="0.25"/>
    <row r="832" ht="15" hidden="1" x14ac:dyDescent="0.25"/>
    <row r="833" ht="15" hidden="1" x14ac:dyDescent="0.25"/>
    <row r="834" ht="15" hidden="1" x14ac:dyDescent="0.25"/>
    <row r="835" ht="15" hidden="1" x14ac:dyDescent="0.25"/>
    <row r="836" ht="15" hidden="1" x14ac:dyDescent="0.25"/>
    <row r="837" ht="15" hidden="1" x14ac:dyDescent="0.25"/>
    <row r="838" ht="15" hidden="1" x14ac:dyDescent="0.25"/>
    <row r="839" ht="15" hidden="1" x14ac:dyDescent="0.25"/>
    <row r="840" ht="15" hidden="1" x14ac:dyDescent="0.25"/>
    <row r="841" ht="15" hidden="1" x14ac:dyDescent="0.25"/>
    <row r="842" ht="15" hidden="1" x14ac:dyDescent="0.25"/>
    <row r="843" ht="15" hidden="1" x14ac:dyDescent="0.25"/>
    <row r="844" ht="15" hidden="1" x14ac:dyDescent="0.25"/>
    <row r="845" ht="15" hidden="1" x14ac:dyDescent="0.25"/>
    <row r="846" ht="15" hidden="1" x14ac:dyDescent="0.25"/>
    <row r="847" ht="15" hidden="1" x14ac:dyDescent="0.25"/>
    <row r="848" ht="15" hidden="1" x14ac:dyDescent="0.25"/>
    <row r="849" ht="15" hidden="1" x14ac:dyDescent="0.25"/>
    <row r="850" ht="15" hidden="1" x14ac:dyDescent="0.25"/>
    <row r="851" ht="15" hidden="1" x14ac:dyDescent="0.25"/>
    <row r="852" ht="15" hidden="1" x14ac:dyDescent="0.25"/>
    <row r="853" ht="15" hidden="1" x14ac:dyDescent="0.25"/>
    <row r="854" ht="15" hidden="1" x14ac:dyDescent="0.25"/>
    <row r="855" ht="15" hidden="1" x14ac:dyDescent="0.25"/>
    <row r="856" ht="15" hidden="1" x14ac:dyDescent="0.25"/>
    <row r="857" ht="15" hidden="1" x14ac:dyDescent="0.25"/>
    <row r="858" ht="15" hidden="1" x14ac:dyDescent="0.25"/>
    <row r="859" ht="15" hidden="1" x14ac:dyDescent="0.25"/>
    <row r="860" ht="15" hidden="1" x14ac:dyDescent="0.25"/>
    <row r="861" ht="15" hidden="1" x14ac:dyDescent="0.25"/>
    <row r="862" ht="15" hidden="1" x14ac:dyDescent="0.25"/>
    <row r="863" ht="15" hidden="1" x14ac:dyDescent="0.25"/>
    <row r="864" ht="15" hidden="1" x14ac:dyDescent="0.25"/>
    <row r="865" ht="15" hidden="1" x14ac:dyDescent="0.25"/>
    <row r="866" ht="15" hidden="1" x14ac:dyDescent="0.25"/>
    <row r="867" ht="15" hidden="1" x14ac:dyDescent="0.25"/>
    <row r="868" ht="15" hidden="1" x14ac:dyDescent="0.25"/>
    <row r="869" ht="15" hidden="1" x14ac:dyDescent="0.25"/>
    <row r="870" ht="15" hidden="1" x14ac:dyDescent="0.25"/>
    <row r="871" ht="15" hidden="1" x14ac:dyDescent="0.25"/>
    <row r="872" ht="15" hidden="1" x14ac:dyDescent="0.25"/>
    <row r="873" ht="15" hidden="1" x14ac:dyDescent="0.25"/>
    <row r="874" ht="15" hidden="1" x14ac:dyDescent="0.25"/>
    <row r="875" ht="15" hidden="1" x14ac:dyDescent="0.25"/>
    <row r="876" ht="15" hidden="1" x14ac:dyDescent="0.25"/>
    <row r="877" ht="15" hidden="1" x14ac:dyDescent="0.25"/>
    <row r="878" ht="15" hidden="1" x14ac:dyDescent="0.25"/>
    <row r="879" ht="15" hidden="1" x14ac:dyDescent="0.25"/>
    <row r="880" ht="15" hidden="1" x14ac:dyDescent="0.25"/>
    <row r="881" ht="15" hidden="1" x14ac:dyDescent="0.25"/>
    <row r="882" ht="15" hidden="1" x14ac:dyDescent="0.25"/>
    <row r="883" ht="15" hidden="1" x14ac:dyDescent="0.25"/>
    <row r="884" ht="15" hidden="1" x14ac:dyDescent="0.25"/>
    <row r="885" ht="15" hidden="1" x14ac:dyDescent="0.25"/>
    <row r="886" ht="15" hidden="1" x14ac:dyDescent="0.25"/>
    <row r="887" ht="15" hidden="1" x14ac:dyDescent="0.25"/>
    <row r="888" ht="15" hidden="1" x14ac:dyDescent="0.25"/>
    <row r="889" ht="15" hidden="1" x14ac:dyDescent="0.25"/>
  </sheetData>
  <mergeCells count="10">
    <mergeCell ref="B236:H236"/>
    <mergeCell ref="B257:H257"/>
    <mergeCell ref="B278:H278"/>
    <mergeCell ref="B299:H299"/>
    <mergeCell ref="B110:H110"/>
    <mergeCell ref="B131:H131"/>
    <mergeCell ref="B152:H152"/>
    <mergeCell ref="B173:H173"/>
    <mergeCell ref="B194:H194"/>
    <mergeCell ref="B215:H215"/>
  </mergeCells>
  <pageMargins left="0.70866141732283472" right="0.70866141732283472" top="0.74803149606299213" bottom="0.74803149606299213" header="0.31496062992125984" footer="0.31496062992125984"/>
  <pageSetup paperSize="9" scale="1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RF1 (2)</vt:lpstr>
      <vt:lpstr>'RF1 (2)'!Área_de_impresión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2016-04-27T05:26:56Z</dcterms:created>
  <dcterms:modified xsi:type="dcterms:W3CDTF">2016-04-27T05:34:24Z</dcterms:modified>
</cp:coreProperties>
</file>