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7995" firstSheet="3" activeTab="3"/>
  </bookViews>
  <sheets>
    <sheet name="ECO 100 IC" sheetId="4" r:id="rId1"/>
    <sheet name="ECO 100 IP" sheetId="6" r:id="rId2"/>
    <sheet name="ECO 100 CT" sheetId="5" r:id="rId3"/>
    <sheet name="ECO 150 2A" sheetId="1" r:id="rId4"/>
    <sheet name="ECO 150 2P" sheetId="2" r:id="rId5"/>
    <sheet name="ECO 150 2I" sheetId="3" r:id="rId6"/>
    <sheet name="Hoja1" sheetId="7" r:id="rId7"/>
  </sheets>
  <definedNames>
    <definedName name="_xlnm._FilterDatabase" localSheetId="3" hidden="1">'ECO 150 2A'!$C$1:$C$45</definedName>
    <definedName name="_xlnm._FilterDatabase" localSheetId="5" hidden="1">'ECO 150 2I'!$C$1:$C$52</definedName>
  </definedNames>
  <calcPr calcId="145621"/>
</workbook>
</file>

<file path=xl/calcChain.xml><?xml version="1.0" encoding="utf-8"?>
<calcChain xmlns="http://schemas.openxmlformats.org/spreadsheetml/2006/main">
  <c r="BL43" i="3" l="1"/>
  <c r="BM43" i="3"/>
  <c r="BL29" i="1" l="1"/>
  <c r="BL30" i="1"/>
  <c r="BH43" i="3" l="1"/>
  <c r="BI43" i="3" s="1"/>
  <c r="BU10" i="5" l="1"/>
  <c r="BU20" i="5"/>
  <c r="AX82" i="3" l="1"/>
  <c r="AX83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Y43" i="3" s="1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6" i="3"/>
  <c r="BL7" i="1" l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" i="1"/>
  <c r="AX7" i="2" l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" i="2"/>
  <c r="BC7" i="5" l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" i="5"/>
  <c r="BB7" i="6" l="1"/>
  <c r="BB8" i="6"/>
  <c r="BB9" i="6"/>
  <c r="BB10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B65" i="6"/>
  <c r="BB66" i="6"/>
  <c r="BB67" i="6"/>
  <c r="BB68" i="6"/>
  <c r="BB69" i="6"/>
  <c r="BB70" i="6"/>
  <c r="BB71" i="6"/>
  <c r="BB72" i="6"/>
  <c r="BB73" i="6"/>
  <c r="BB74" i="6"/>
  <c r="BB75" i="6"/>
  <c r="BB76" i="6"/>
  <c r="BB77" i="6"/>
  <c r="BB78" i="6"/>
  <c r="BB79" i="6"/>
  <c r="BB81" i="6"/>
  <c r="BB82" i="6"/>
  <c r="BB83" i="6"/>
  <c r="BB6" i="6"/>
  <c r="BB84" i="6"/>
  <c r="BB11" i="4" l="1"/>
  <c r="BC11" i="4" s="1"/>
  <c r="BA26" i="4"/>
  <c r="BB26" i="4" s="1"/>
  <c r="BB7" i="4"/>
  <c r="BB8" i="4"/>
  <c r="BB9" i="4"/>
  <c r="BB10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6" i="4"/>
  <c r="BQ7" i="6" l="1"/>
  <c r="BQ8" i="6"/>
  <c r="BQ9" i="6"/>
  <c r="BQ10" i="6"/>
  <c r="BQ11" i="6"/>
  <c r="BQ12" i="6"/>
  <c r="BQ13" i="6"/>
  <c r="BQ14" i="6"/>
  <c r="BQ15" i="6"/>
  <c r="BQ16" i="6"/>
  <c r="BQ17" i="6"/>
  <c r="BQ18" i="6"/>
  <c r="BQ19" i="6"/>
  <c r="BQ20" i="6"/>
  <c r="BQ21" i="6"/>
  <c r="BQ22" i="6"/>
  <c r="BQ23" i="6"/>
  <c r="BQ24" i="6"/>
  <c r="BQ25" i="6"/>
  <c r="BQ26" i="6"/>
  <c r="BQ27" i="6"/>
  <c r="BQ28" i="6"/>
  <c r="BQ29" i="6"/>
  <c r="BQ30" i="6"/>
  <c r="BQ31" i="6"/>
  <c r="BQ32" i="6"/>
  <c r="BQ33" i="6"/>
  <c r="BQ34" i="6"/>
  <c r="BQ35" i="6"/>
  <c r="BQ36" i="6"/>
  <c r="BQ37" i="6"/>
  <c r="BQ38" i="6"/>
  <c r="BQ39" i="6"/>
  <c r="BQ40" i="6"/>
  <c r="BQ41" i="6"/>
  <c r="BQ42" i="6"/>
  <c r="BQ43" i="6"/>
  <c r="BQ44" i="6"/>
  <c r="BQ45" i="6"/>
  <c r="BQ46" i="6"/>
  <c r="BQ47" i="6"/>
  <c r="BQ48" i="6"/>
  <c r="BQ49" i="6"/>
  <c r="BQ50" i="6"/>
  <c r="BQ51" i="6"/>
  <c r="BQ52" i="6"/>
  <c r="BQ53" i="6"/>
  <c r="BQ54" i="6"/>
  <c r="BQ55" i="6"/>
  <c r="BQ56" i="6"/>
  <c r="BQ57" i="6"/>
  <c r="BQ58" i="6"/>
  <c r="BQ59" i="6"/>
  <c r="BQ60" i="6"/>
  <c r="BQ61" i="6"/>
  <c r="BQ62" i="6"/>
  <c r="BQ63" i="6"/>
  <c r="BQ64" i="6"/>
  <c r="BQ65" i="6"/>
  <c r="BQ66" i="6"/>
  <c r="BQ67" i="6"/>
  <c r="BQ68" i="6"/>
  <c r="BQ69" i="6"/>
  <c r="BQ70" i="6"/>
  <c r="BQ71" i="6"/>
  <c r="BQ72" i="6"/>
  <c r="BQ73" i="6"/>
  <c r="BQ74" i="6"/>
  <c r="BQ75" i="6"/>
  <c r="BQ76" i="6"/>
  <c r="BQ77" i="6"/>
  <c r="BQ78" i="6"/>
  <c r="BQ79" i="6"/>
  <c r="BQ81" i="6"/>
  <c r="BR81" i="6" s="1"/>
  <c r="BQ82" i="6"/>
  <c r="BR82" i="6" s="1"/>
  <c r="BQ83" i="6"/>
  <c r="BQ84" i="6"/>
  <c r="BQ85" i="6"/>
  <c r="BQ86" i="6"/>
  <c r="BQ87" i="6"/>
  <c r="BQ88" i="6"/>
  <c r="BQ6" i="6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" i="1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" i="2"/>
  <c r="BQ7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6" i="5"/>
  <c r="BR84" i="6"/>
  <c r="BR85" i="6"/>
  <c r="BR86" i="6"/>
  <c r="BC7" i="6"/>
  <c r="BC8" i="6"/>
  <c r="BC9" i="6"/>
  <c r="BC10" i="6"/>
  <c r="BC11" i="6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C65" i="6"/>
  <c r="BC66" i="6"/>
  <c r="BC67" i="6"/>
  <c r="BC68" i="6"/>
  <c r="BC69" i="6"/>
  <c r="BC70" i="6"/>
  <c r="BC71" i="6"/>
  <c r="BC72" i="6"/>
  <c r="BC73" i="6"/>
  <c r="BC74" i="6"/>
  <c r="BC75" i="6"/>
  <c r="BC76" i="6"/>
  <c r="BC77" i="6"/>
  <c r="BC78" i="6"/>
  <c r="BC79" i="6"/>
  <c r="BC81" i="6"/>
  <c r="BC82" i="6"/>
  <c r="BC83" i="6"/>
  <c r="BC84" i="6"/>
  <c r="BB85" i="6"/>
  <c r="BC85" i="6" s="1"/>
  <c r="BB86" i="6"/>
  <c r="BC86" i="6"/>
  <c r="BB87" i="6"/>
  <c r="BC87" i="6" s="1"/>
  <c r="BB88" i="6"/>
  <c r="BC88" i="6"/>
  <c r="BK58" i="6"/>
  <c r="BL58" i="6" s="1"/>
  <c r="BF79" i="6"/>
  <c r="BF81" i="6"/>
  <c r="BF82" i="6"/>
  <c r="BF83" i="6"/>
  <c r="BK79" i="6"/>
  <c r="BL79" i="6"/>
  <c r="BR79" i="6"/>
  <c r="BU79" i="6"/>
  <c r="BV79" i="6"/>
  <c r="BK81" i="6"/>
  <c r="BL81" i="6"/>
  <c r="BU81" i="6"/>
  <c r="BV81" i="6" s="1"/>
  <c r="BK82" i="6"/>
  <c r="BL82" i="6"/>
  <c r="BU82" i="6"/>
  <c r="BV82" i="6"/>
  <c r="BK83" i="6"/>
  <c r="BL83" i="6" s="1"/>
  <c r="BR83" i="6"/>
  <c r="BU83" i="6"/>
  <c r="BV83" i="6"/>
  <c r="BK84" i="6"/>
  <c r="BL84" i="6"/>
  <c r="BU84" i="6"/>
  <c r="BV84" i="6" s="1"/>
  <c r="BK85" i="6"/>
  <c r="BL85" i="6" s="1"/>
  <c r="BU85" i="6"/>
  <c r="BV85" i="6" s="1"/>
  <c r="BK86" i="6"/>
  <c r="BL86" i="6"/>
  <c r="BU86" i="6"/>
  <c r="BV86" i="6" s="1"/>
  <c r="BK87" i="6"/>
  <c r="BL87" i="6" s="1"/>
  <c r="BR87" i="6"/>
  <c r="BU87" i="6"/>
  <c r="BV87" i="6" s="1"/>
  <c r="BW84" i="6" l="1"/>
  <c r="BW86" i="6"/>
  <c r="BW83" i="6"/>
  <c r="BW82" i="6"/>
  <c r="BW85" i="6"/>
  <c r="BW81" i="6"/>
  <c r="BW87" i="6"/>
  <c r="BW79" i="6"/>
  <c r="BD15" i="5"/>
  <c r="BD14" i="5"/>
  <c r="BU16" i="5" l="1"/>
  <c r="BV16" i="5" s="1"/>
  <c r="BR16" i="5"/>
  <c r="BL16" i="5"/>
  <c r="BM16" i="5" s="1"/>
  <c r="BG16" i="5"/>
  <c r="BD16" i="5"/>
  <c r="AX16" i="5"/>
  <c r="BW16" i="5" l="1"/>
  <c r="AS6" i="3"/>
  <c r="AS7" i="3"/>
  <c r="AS8" i="3"/>
  <c r="AS9" i="3"/>
  <c r="AS10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BL7" i="5" l="1"/>
  <c r="BL8" i="5"/>
  <c r="BL9" i="5"/>
  <c r="BL10" i="5"/>
  <c r="BL11" i="5"/>
  <c r="BL12" i="5"/>
  <c r="BL13" i="5"/>
  <c r="BL14" i="5"/>
  <c r="BL15" i="5"/>
  <c r="BL17" i="5"/>
  <c r="BL18" i="5"/>
  <c r="BL19" i="5"/>
  <c r="BL20" i="5"/>
  <c r="BL21" i="5"/>
  <c r="BL22" i="5"/>
  <c r="BL23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7" i="5"/>
  <c r="BL38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1" i="5"/>
  <c r="BL52" i="5"/>
  <c r="BL53" i="5"/>
  <c r="BL54" i="5"/>
  <c r="BL55" i="5"/>
  <c r="BL56" i="5"/>
  <c r="BL57" i="5"/>
  <c r="BL58" i="5"/>
  <c r="BL59" i="5"/>
  <c r="BL60" i="5"/>
  <c r="BL61" i="5"/>
  <c r="BL62" i="5"/>
  <c r="BL63" i="5"/>
  <c r="BL64" i="5"/>
  <c r="BL65" i="5"/>
  <c r="BL66" i="5"/>
  <c r="BL67" i="5"/>
  <c r="BL68" i="5"/>
  <c r="BL69" i="5"/>
  <c r="BL6" i="5"/>
  <c r="BK7" i="6" l="1"/>
  <c r="BK8" i="6"/>
  <c r="BK9" i="6"/>
  <c r="BK10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9" i="6"/>
  <c r="BK60" i="6"/>
  <c r="BK61" i="6"/>
  <c r="BK62" i="6"/>
  <c r="BK63" i="6"/>
  <c r="BK64" i="6"/>
  <c r="BK65" i="6"/>
  <c r="BK66" i="6"/>
  <c r="BK67" i="6"/>
  <c r="BK68" i="6"/>
  <c r="BK69" i="6"/>
  <c r="BK70" i="6"/>
  <c r="BK71" i="6"/>
  <c r="BK72" i="6"/>
  <c r="BK73" i="6"/>
  <c r="BK74" i="6"/>
  <c r="BK75" i="6"/>
  <c r="BK76" i="6"/>
  <c r="BK77" i="6"/>
  <c r="BK78" i="6"/>
  <c r="BK88" i="6"/>
  <c r="BK6" i="6"/>
  <c r="BC43" i="3"/>
  <c r="BD43" i="3" s="1"/>
  <c r="BF78" i="6" l="1"/>
  <c r="BL78" i="6" s="1"/>
  <c r="BR78" i="6"/>
  <c r="BU78" i="6"/>
  <c r="BV78" i="6" s="1"/>
  <c r="BF84" i="6"/>
  <c r="BF85" i="6"/>
  <c r="BF86" i="6"/>
  <c r="BF87" i="6"/>
  <c r="BF88" i="6"/>
  <c r="BL88" i="6" s="1"/>
  <c r="BR88" i="6"/>
  <c r="BU88" i="6"/>
  <c r="BV88" i="6" s="1"/>
  <c r="BW88" i="6" l="1"/>
  <c r="BW78" i="6"/>
  <c r="BU69" i="5"/>
  <c r="BV69" i="5" s="1"/>
  <c r="BR69" i="5"/>
  <c r="BG69" i="5"/>
  <c r="BM69" i="5" s="1"/>
  <c r="BC69" i="5"/>
  <c r="BD69" i="5" s="1"/>
  <c r="AX69" i="5"/>
  <c r="BU68" i="5"/>
  <c r="BV68" i="5" s="1"/>
  <c r="BR68" i="5"/>
  <c r="BG68" i="5"/>
  <c r="BM68" i="5" s="1"/>
  <c r="BC68" i="5"/>
  <c r="BD68" i="5" s="1"/>
  <c r="AX68" i="5"/>
  <c r="BU67" i="5"/>
  <c r="BV67" i="5" s="1"/>
  <c r="BR67" i="5"/>
  <c r="BG67" i="5"/>
  <c r="BM67" i="5" s="1"/>
  <c r="BC67" i="5"/>
  <c r="BD67" i="5" s="1"/>
  <c r="AX67" i="5"/>
  <c r="BU66" i="5"/>
  <c r="BV66" i="5" s="1"/>
  <c r="BR66" i="5"/>
  <c r="BG66" i="5"/>
  <c r="BM66" i="5" s="1"/>
  <c r="BC66" i="5"/>
  <c r="BD66" i="5" s="1"/>
  <c r="AX66" i="5"/>
  <c r="BU65" i="5"/>
  <c r="BV65" i="5" s="1"/>
  <c r="BR65" i="5"/>
  <c r="BG65" i="5"/>
  <c r="BM65" i="5" s="1"/>
  <c r="BC65" i="5"/>
  <c r="BD65" i="5" s="1"/>
  <c r="AX65" i="5"/>
  <c r="BU64" i="5"/>
  <c r="BV64" i="5" s="1"/>
  <c r="BR64" i="5"/>
  <c r="BG64" i="5"/>
  <c r="BM64" i="5" s="1"/>
  <c r="BD64" i="5"/>
  <c r="AX64" i="5"/>
  <c r="BU63" i="5"/>
  <c r="BV63" i="5" s="1"/>
  <c r="BR63" i="5"/>
  <c r="BG63" i="5"/>
  <c r="BM63" i="5" s="1"/>
  <c r="BD63" i="5"/>
  <c r="AX63" i="5"/>
  <c r="BU77" i="6"/>
  <c r="BV77" i="6" s="1"/>
  <c r="BR77" i="6"/>
  <c r="BF77" i="6"/>
  <c r="BL77" i="6" s="1"/>
  <c r="AW77" i="6"/>
  <c r="BU76" i="6"/>
  <c r="BV76" i="6" s="1"/>
  <c r="BR76" i="6"/>
  <c r="BF76" i="6"/>
  <c r="BL76" i="6" s="1"/>
  <c r="AW76" i="6"/>
  <c r="BU75" i="6"/>
  <c r="BV75" i="6" s="1"/>
  <c r="BR75" i="6"/>
  <c r="BF75" i="6"/>
  <c r="BL75" i="6" s="1"/>
  <c r="AW75" i="6"/>
  <c r="BU74" i="6"/>
  <c r="BV74" i="6" s="1"/>
  <c r="BR74" i="6"/>
  <c r="BF74" i="6"/>
  <c r="BL74" i="6" s="1"/>
  <c r="AW74" i="6"/>
  <c r="BU73" i="6"/>
  <c r="BV73" i="6" s="1"/>
  <c r="BR73" i="6"/>
  <c r="BF73" i="6"/>
  <c r="BL73" i="6" s="1"/>
  <c r="AW73" i="6"/>
  <c r="BW73" i="6" l="1"/>
  <c r="BW69" i="5"/>
  <c r="BW65" i="5"/>
  <c r="BW68" i="5"/>
  <c r="BW67" i="5"/>
  <c r="BW77" i="6"/>
  <c r="BW66" i="5"/>
  <c r="BW63" i="5"/>
  <c r="BW64" i="5"/>
  <c r="BW76" i="6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61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AY79" i="3" l="1"/>
  <c r="BC79" i="3"/>
  <c r="BD79" i="3" s="1"/>
  <c r="BH79" i="3"/>
  <c r="BI79" i="3" s="1"/>
  <c r="BL79" i="3"/>
  <c r="BM79" i="3" s="1"/>
  <c r="AY80" i="3"/>
  <c r="BC80" i="3"/>
  <c r="BD80" i="3" s="1"/>
  <c r="BH80" i="3"/>
  <c r="BI80" i="3" s="1"/>
  <c r="BL80" i="3"/>
  <c r="BM80" i="3" s="1"/>
  <c r="AY81" i="3"/>
  <c r="BC81" i="3"/>
  <c r="BD81" i="3" s="1"/>
  <c r="BH81" i="3"/>
  <c r="BI81" i="3" s="1"/>
  <c r="BL81" i="3"/>
  <c r="BM81" i="3" s="1"/>
  <c r="AY82" i="3"/>
  <c r="BC82" i="3"/>
  <c r="BD82" i="3" s="1"/>
  <c r="BH82" i="3"/>
  <c r="BI82" i="3" s="1"/>
  <c r="BL82" i="3"/>
  <c r="BM82" i="3" s="1"/>
  <c r="AY83" i="3"/>
  <c r="BC83" i="3"/>
  <c r="BD83" i="3" s="1"/>
  <c r="BH83" i="3"/>
  <c r="BI83" i="3" s="1"/>
  <c r="BL83" i="3"/>
  <c r="BM83" i="3" s="1"/>
  <c r="AX51" i="5"/>
  <c r="BD51" i="5"/>
  <c r="BG51" i="5"/>
  <c r="BM51" i="5" s="1"/>
  <c r="BR51" i="5"/>
  <c r="BU51" i="5"/>
  <c r="BV51" i="5" s="1"/>
  <c r="AX52" i="5"/>
  <c r="BD52" i="5"/>
  <c r="BG52" i="5"/>
  <c r="BM52" i="5" s="1"/>
  <c r="BR52" i="5"/>
  <c r="BU52" i="5"/>
  <c r="BV52" i="5" s="1"/>
  <c r="AX53" i="5"/>
  <c r="BD53" i="5"/>
  <c r="BG53" i="5"/>
  <c r="BM53" i="5" s="1"/>
  <c r="BR53" i="5"/>
  <c r="BU53" i="5"/>
  <c r="BV53" i="5" s="1"/>
  <c r="AX54" i="5"/>
  <c r="BD54" i="5"/>
  <c r="BG54" i="5"/>
  <c r="BM54" i="5" s="1"/>
  <c r="BR54" i="5"/>
  <c r="BU54" i="5"/>
  <c r="BV54" i="5" s="1"/>
  <c r="AX55" i="5"/>
  <c r="BD55" i="5"/>
  <c r="BG55" i="5"/>
  <c r="BM55" i="5" s="1"/>
  <c r="BR55" i="5"/>
  <c r="BU55" i="5"/>
  <c r="BV55" i="5" s="1"/>
  <c r="AX56" i="5"/>
  <c r="BD56" i="5"/>
  <c r="BG56" i="5"/>
  <c r="BM56" i="5" s="1"/>
  <c r="BR56" i="5"/>
  <c r="BU56" i="5"/>
  <c r="BV56" i="5" s="1"/>
  <c r="AX57" i="5"/>
  <c r="BD57" i="5"/>
  <c r="BG57" i="5"/>
  <c r="BM57" i="5" s="1"/>
  <c r="BR57" i="5"/>
  <c r="BU57" i="5"/>
  <c r="BV57" i="5" s="1"/>
  <c r="AX58" i="5"/>
  <c r="BD58" i="5"/>
  <c r="BG58" i="5"/>
  <c r="BM58" i="5" s="1"/>
  <c r="BR58" i="5"/>
  <c r="BU58" i="5"/>
  <c r="BV58" i="5" s="1"/>
  <c r="AX59" i="5"/>
  <c r="BD59" i="5"/>
  <c r="BG59" i="5"/>
  <c r="BM59" i="5" s="1"/>
  <c r="BR59" i="5"/>
  <c r="BU59" i="5"/>
  <c r="BV59" i="5" s="1"/>
  <c r="AX60" i="5"/>
  <c r="BD60" i="5"/>
  <c r="BG60" i="5"/>
  <c r="BM60" i="5" s="1"/>
  <c r="BR60" i="5"/>
  <c r="BU60" i="5"/>
  <c r="BV60" i="5" s="1"/>
  <c r="AX61" i="5"/>
  <c r="BD61" i="5"/>
  <c r="BG61" i="5"/>
  <c r="BM61" i="5"/>
  <c r="BR61" i="5"/>
  <c r="BU61" i="5"/>
  <c r="BV61" i="5" s="1"/>
  <c r="AX62" i="5"/>
  <c r="BD62" i="5"/>
  <c r="BG62" i="5"/>
  <c r="BM62" i="5" s="1"/>
  <c r="BR62" i="5"/>
  <c r="BU62" i="5"/>
  <c r="BV62" i="5" s="1"/>
  <c r="AW68" i="6"/>
  <c r="BF68" i="6"/>
  <c r="BL68" i="6" s="1"/>
  <c r="BR68" i="6"/>
  <c r="BU68" i="6"/>
  <c r="BV68" i="6" s="1"/>
  <c r="AW69" i="6"/>
  <c r="BF69" i="6"/>
  <c r="BL69" i="6" s="1"/>
  <c r="BR69" i="6"/>
  <c r="BU69" i="6"/>
  <c r="BV69" i="6" s="1"/>
  <c r="AW70" i="6"/>
  <c r="BF70" i="6"/>
  <c r="BL70" i="6" s="1"/>
  <c r="BR70" i="6"/>
  <c r="BU70" i="6"/>
  <c r="BV70" i="6" s="1"/>
  <c r="AW71" i="6"/>
  <c r="BF71" i="6"/>
  <c r="BL71" i="6" s="1"/>
  <c r="BR71" i="6"/>
  <c r="BU71" i="6"/>
  <c r="BV71" i="6" s="1"/>
  <c r="AW72" i="6"/>
  <c r="BF72" i="6"/>
  <c r="BL72" i="6" s="1"/>
  <c r="BR72" i="6"/>
  <c r="BU72" i="6"/>
  <c r="BV72" i="6" s="1"/>
  <c r="BN81" i="3" l="1"/>
  <c r="BW70" i="6"/>
  <c r="BW58" i="5"/>
  <c r="BW71" i="6"/>
  <c r="BN82" i="3"/>
  <c r="BN80" i="3"/>
  <c r="BW55" i="5"/>
  <c r="BW61" i="5"/>
  <c r="BW56" i="5"/>
  <c r="BW60" i="5"/>
  <c r="BW59" i="5"/>
  <c r="BW57" i="5"/>
  <c r="BW53" i="5"/>
  <c r="BN83" i="3"/>
  <c r="BN79" i="3"/>
  <c r="BW51" i="5"/>
  <c r="BW52" i="5"/>
  <c r="BW72" i="6"/>
  <c r="BW68" i="6"/>
  <c r="AS43" i="2"/>
  <c r="AY43" i="2" s="1"/>
  <c r="BC43" i="2"/>
  <c r="BD43" i="2" s="1"/>
  <c r="BI43" i="2"/>
  <c r="BL43" i="2"/>
  <c r="BM43" i="2" s="1"/>
  <c r="AS44" i="2"/>
  <c r="AY44" i="2" s="1"/>
  <c r="BC44" i="2"/>
  <c r="BD44" i="2" s="1"/>
  <c r="BI44" i="2"/>
  <c r="BL44" i="2"/>
  <c r="BM44" i="2" s="1"/>
  <c r="AS45" i="2"/>
  <c r="AY45" i="2" s="1"/>
  <c r="BC45" i="2"/>
  <c r="BD45" i="2" s="1"/>
  <c r="BI45" i="2"/>
  <c r="BL45" i="2"/>
  <c r="BM45" i="2" s="1"/>
  <c r="AS46" i="2"/>
  <c r="AY46" i="2" s="1"/>
  <c r="BC46" i="2"/>
  <c r="BD46" i="2" s="1"/>
  <c r="BI46" i="2"/>
  <c r="BL46" i="2"/>
  <c r="BM46" i="2" s="1"/>
  <c r="AS47" i="2"/>
  <c r="AY47" i="2" s="1"/>
  <c r="BC47" i="2"/>
  <c r="BD47" i="2" s="1"/>
  <c r="BI47" i="2"/>
  <c r="BL47" i="2"/>
  <c r="BM47" i="2" s="1"/>
  <c r="AS48" i="2"/>
  <c r="AY48" i="2" s="1"/>
  <c r="BC48" i="2"/>
  <c r="BD48" i="2" s="1"/>
  <c r="BI48" i="2"/>
  <c r="BL48" i="2"/>
  <c r="BM48" i="2" s="1"/>
  <c r="AS49" i="2"/>
  <c r="AY49" i="2" s="1"/>
  <c r="BC49" i="2"/>
  <c r="BD49" i="2" s="1"/>
  <c r="BI49" i="2"/>
  <c r="BL49" i="2"/>
  <c r="BM49" i="2" s="1"/>
  <c r="AS50" i="2"/>
  <c r="AY50" i="2" s="1"/>
  <c r="BC50" i="2"/>
  <c r="BD50" i="2" s="1"/>
  <c r="BI50" i="2"/>
  <c r="BL50" i="2"/>
  <c r="BM50" i="2" s="1"/>
  <c r="AS59" i="2"/>
  <c r="AY59" i="2" s="1"/>
  <c r="BC59" i="2"/>
  <c r="BD59" i="2" s="1"/>
  <c r="BI59" i="2"/>
  <c r="BL59" i="2"/>
  <c r="BM59" i="2" s="1"/>
  <c r="AS51" i="2"/>
  <c r="AY51" i="2" s="1"/>
  <c r="BC51" i="2"/>
  <c r="BD51" i="2" s="1"/>
  <c r="BI51" i="2"/>
  <c r="BL51" i="2"/>
  <c r="BM51" i="2" s="1"/>
  <c r="AS52" i="2"/>
  <c r="AY52" i="2" s="1"/>
  <c r="BC52" i="2"/>
  <c r="BD52" i="2" s="1"/>
  <c r="BI52" i="2"/>
  <c r="BL52" i="2"/>
  <c r="BM52" i="2" s="1"/>
  <c r="AS53" i="2"/>
  <c r="AY53" i="2" s="1"/>
  <c r="BC53" i="2"/>
  <c r="BD53" i="2" s="1"/>
  <c r="BI53" i="2"/>
  <c r="BL53" i="2"/>
  <c r="BM53" i="2" s="1"/>
  <c r="AS54" i="2"/>
  <c r="AY54" i="2" s="1"/>
  <c r="BC54" i="2"/>
  <c r="BD54" i="2" s="1"/>
  <c r="BI54" i="2"/>
  <c r="BL54" i="2"/>
  <c r="BM54" i="2" s="1"/>
  <c r="AS55" i="2"/>
  <c r="AY55" i="2" s="1"/>
  <c r="BC55" i="2"/>
  <c r="BD55" i="2" s="1"/>
  <c r="BI55" i="2"/>
  <c r="BL55" i="2"/>
  <c r="BM55" i="2" s="1"/>
  <c r="AY48" i="3"/>
  <c r="BC48" i="3"/>
  <c r="BD48" i="3" s="1"/>
  <c r="BH48" i="3"/>
  <c r="BI48" i="3" s="1"/>
  <c r="BL48" i="3"/>
  <c r="BM48" i="3" s="1"/>
  <c r="AY49" i="3"/>
  <c r="BC49" i="3"/>
  <c r="BD49" i="3" s="1"/>
  <c r="BH49" i="3"/>
  <c r="BI49" i="3" s="1"/>
  <c r="BL49" i="3"/>
  <c r="BM49" i="3" s="1"/>
  <c r="AY50" i="3"/>
  <c r="BC50" i="3"/>
  <c r="BD50" i="3" s="1"/>
  <c r="BH50" i="3"/>
  <c r="BI50" i="3" s="1"/>
  <c r="BL50" i="3"/>
  <c r="BM50" i="3" s="1"/>
  <c r="AY51" i="3"/>
  <c r="BC51" i="3"/>
  <c r="BD51" i="3" s="1"/>
  <c r="BH51" i="3"/>
  <c r="BI51" i="3" s="1"/>
  <c r="BL51" i="3"/>
  <c r="BM51" i="3" s="1"/>
  <c r="AY52" i="3"/>
  <c r="BC52" i="3"/>
  <c r="BD52" i="3" s="1"/>
  <c r="BH52" i="3"/>
  <c r="BI52" i="3" s="1"/>
  <c r="BL52" i="3"/>
  <c r="BM52" i="3" s="1"/>
  <c r="AY53" i="3"/>
  <c r="BC53" i="3"/>
  <c r="BD53" i="3" s="1"/>
  <c r="BH53" i="3"/>
  <c r="BI53" i="3" s="1"/>
  <c r="BL53" i="3"/>
  <c r="BM53" i="3" s="1"/>
  <c r="AY54" i="3"/>
  <c r="BC54" i="3"/>
  <c r="BD54" i="3" s="1"/>
  <c r="BH54" i="3"/>
  <c r="BI54" i="3" s="1"/>
  <c r="BL54" i="3"/>
  <c r="BM54" i="3" s="1"/>
  <c r="AY55" i="3"/>
  <c r="BC55" i="3"/>
  <c r="BD55" i="3" s="1"/>
  <c r="BH55" i="3"/>
  <c r="BI55" i="3" s="1"/>
  <c r="BL55" i="3"/>
  <c r="BM55" i="3"/>
  <c r="AY56" i="3"/>
  <c r="BC56" i="3"/>
  <c r="BD56" i="3" s="1"/>
  <c r="BH56" i="3"/>
  <c r="BI56" i="3" s="1"/>
  <c r="BL56" i="3"/>
  <c r="BM56" i="3" s="1"/>
  <c r="AY57" i="3"/>
  <c r="BC57" i="3"/>
  <c r="BD57" i="3" s="1"/>
  <c r="BH57" i="3"/>
  <c r="BI57" i="3" s="1"/>
  <c r="BL57" i="3"/>
  <c r="BM57" i="3" s="1"/>
  <c r="AY58" i="3"/>
  <c r="BC58" i="3"/>
  <c r="BD58" i="3" s="1"/>
  <c r="BH58" i="3"/>
  <c r="BI58" i="3" s="1"/>
  <c r="BL58" i="3"/>
  <c r="BM58" i="3" s="1"/>
  <c r="AY59" i="3"/>
  <c r="BC59" i="3"/>
  <c r="BD59" i="3" s="1"/>
  <c r="BH59" i="3"/>
  <c r="BI59" i="3" s="1"/>
  <c r="BL59" i="3"/>
  <c r="BM59" i="3" s="1"/>
  <c r="AY60" i="3"/>
  <c r="BC60" i="3"/>
  <c r="BD60" i="3" s="1"/>
  <c r="BH60" i="3"/>
  <c r="BI60" i="3" s="1"/>
  <c r="BL60" i="3"/>
  <c r="BM60" i="3" s="1"/>
  <c r="AY61" i="3"/>
  <c r="BC61" i="3"/>
  <c r="BD61" i="3" s="1"/>
  <c r="BH61" i="3"/>
  <c r="BI61" i="3" s="1"/>
  <c r="BL61" i="3"/>
  <c r="BM61" i="3" s="1"/>
  <c r="AY62" i="3"/>
  <c r="BC62" i="3"/>
  <c r="BD62" i="3" s="1"/>
  <c r="BH62" i="3"/>
  <c r="BI62" i="3" s="1"/>
  <c r="BL62" i="3"/>
  <c r="BM62" i="3" s="1"/>
  <c r="AY63" i="3"/>
  <c r="BC63" i="3"/>
  <c r="BD63" i="3" s="1"/>
  <c r="BH63" i="3"/>
  <c r="BI63" i="3" s="1"/>
  <c r="BL63" i="3"/>
  <c r="BM63" i="3" s="1"/>
  <c r="AY64" i="3"/>
  <c r="BC64" i="3"/>
  <c r="BD64" i="3" s="1"/>
  <c r="BH64" i="3"/>
  <c r="BI64" i="3" s="1"/>
  <c r="BL64" i="3"/>
  <c r="BM64" i="3" s="1"/>
  <c r="AY65" i="3"/>
  <c r="BC65" i="3"/>
  <c r="BD65" i="3" s="1"/>
  <c r="BH65" i="3"/>
  <c r="BI65" i="3" s="1"/>
  <c r="BL65" i="3"/>
  <c r="BM65" i="3" s="1"/>
  <c r="AY66" i="3"/>
  <c r="BC66" i="3"/>
  <c r="BD66" i="3" s="1"/>
  <c r="BH66" i="3"/>
  <c r="BI66" i="3" s="1"/>
  <c r="BL66" i="3"/>
  <c r="BM66" i="3" s="1"/>
  <c r="AY67" i="3"/>
  <c r="BC67" i="3"/>
  <c r="BD67" i="3" s="1"/>
  <c r="BH67" i="3"/>
  <c r="BI67" i="3" s="1"/>
  <c r="BL67" i="3"/>
  <c r="BM67" i="3" s="1"/>
  <c r="AY68" i="3"/>
  <c r="BC68" i="3"/>
  <c r="BD68" i="3" s="1"/>
  <c r="BH68" i="3"/>
  <c r="BI68" i="3" s="1"/>
  <c r="BL68" i="3"/>
  <c r="BM68" i="3" s="1"/>
  <c r="AY69" i="3"/>
  <c r="BC69" i="3"/>
  <c r="BD69" i="3" s="1"/>
  <c r="BH69" i="3"/>
  <c r="BI69" i="3" s="1"/>
  <c r="BL69" i="3"/>
  <c r="BM69" i="3" s="1"/>
  <c r="AY70" i="3"/>
  <c r="BC70" i="3"/>
  <c r="BD70" i="3" s="1"/>
  <c r="BH70" i="3"/>
  <c r="BI70" i="3" s="1"/>
  <c r="BL70" i="3"/>
  <c r="BM70" i="3" s="1"/>
  <c r="AY71" i="3"/>
  <c r="BC71" i="3"/>
  <c r="BD71" i="3" s="1"/>
  <c r="BH71" i="3"/>
  <c r="BI71" i="3" s="1"/>
  <c r="BL71" i="3"/>
  <c r="BM71" i="3" s="1"/>
  <c r="AY72" i="3"/>
  <c r="BC72" i="3"/>
  <c r="BD72" i="3" s="1"/>
  <c r="BH72" i="3"/>
  <c r="BI72" i="3" s="1"/>
  <c r="BL72" i="3"/>
  <c r="BM72" i="3" s="1"/>
  <c r="AY73" i="3"/>
  <c r="BC73" i="3"/>
  <c r="BD73" i="3" s="1"/>
  <c r="BH73" i="3"/>
  <c r="BI73" i="3" s="1"/>
  <c r="BL73" i="3"/>
  <c r="BM73" i="3" s="1"/>
  <c r="AY74" i="3"/>
  <c r="BC74" i="3"/>
  <c r="BD74" i="3" s="1"/>
  <c r="BH74" i="3"/>
  <c r="BI74" i="3" s="1"/>
  <c r="BL74" i="3"/>
  <c r="BM74" i="3" s="1"/>
  <c r="AY75" i="3"/>
  <c r="BC75" i="3"/>
  <c r="BD75" i="3" s="1"/>
  <c r="BH75" i="3"/>
  <c r="BI75" i="3" s="1"/>
  <c r="BL75" i="3"/>
  <c r="BM75" i="3" s="1"/>
  <c r="AY76" i="3"/>
  <c r="BC76" i="3"/>
  <c r="BD76" i="3" s="1"/>
  <c r="BH76" i="3"/>
  <c r="BI76" i="3" s="1"/>
  <c r="BL76" i="3"/>
  <c r="BM76" i="3" s="1"/>
  <c r="AY77" i="3"/>
  <c r="BC77" i="3"/>
  <c r="BD77" i="3" s="1"/>
  <c r="BH77" i="3"/>
  <c r="BI77" i="3" s="1"/>
  <c r="BL77" i="3"/>
  <c r="BM77" i="3" s="1"/>
  <c r="AY78" i="3"/>
  <c r="BC78" i="3"/>
  <c r="BD78" i="3" s="1"/>
  <c r="BH78" i="3"/>
  <c r="BI78" i="3" s="1"/>
  <c r="BL78" i="3"/>
  <c r="BM78" i="3" s="1"/>
  <c r="BR50" i="1"/>
  <c r="BS50" i="1" s="1"/>
  <c r="BX50" i="1"/>
  <c r="CA50" i="1"/>
  <c r="CB50" i="1" s="1"/>
  <c r="BR51" i="1"/>
  <c r="BS51" i="1" s="1"/>
  <c r="BX51" i="1"/>
  <c r="CA51" i="1"/>
  <c r="CB51" i="1" s="1"/>
  <c r="BR52" i="1"/>
  <c r="BS52" i="1" s="1"/>
  <c r="BX52" i="1"/>
  <c r="CA52" i="1"/>
  <c r="CB52" i="1" s="1"/>
  <c r="BR53" i="1"/>
  <c r="BS53" i="1" s="1"/>
  <c r="BX53" i="1"/>
  <c r="CA53" i="1"/>
  <c r="CB53" i="1" s="1"/>
  <c r="BR54" i="1"/>
  <c r="BS54" i="1" s="1"/>
  <c r="BX54" i="1"/>
  <c r="CA54" i="1"/>
  <c r="CB54" i="1" s="1"/>
  <c r="BR55" i="1"/>
  <c r="BS55" i="1" s="1"/>
  <c r="BX55" i="1"/>
  <c r="CA55" i="1"/>
  <c r="CB55" i="1" s="1"/>
  <c r="BR56" i="1"/>
  <c r="BS56" i="1" s="1"/>
  <c r="BX56" i="1"/>
  <c r="CA56" i="1"/>
  <c r="CB56" i="1" s="1"/>
  <c r="BR57" i="1"/>
  <c r="BS57" i="1" s="1"/>
  <c r="BX57" i="1"/>
  <c r="CA57" i="1"/>
  <c r="CB57" i="1" s="1"/>
  <c r="BR58" i="1"/>
  <c r="BS58" i="1" s="1"/>
  <c r="BX58" i="1"/>
  <c r="CA58" i="1"/>
  <c r="CB58" i="1" s="1"/>
  <c r="BR59" i="1"/>
  <c r="BS59" i="1" s="1"/>
  <c r="BX59" i="1"/>
  <c r="CA59" i="1"/>
  <c r="CB59" i="1" s="1"/>
  <c r="BR60" i="1"/>
  <c r="BS60" i="1" s="1"/>
  <c r="BX60" i="1"/>
  <c r="CA60" i="1"/>
  <c r="CB60" i="1" s="1"/>
  <c r="BN70" i="3" l="1"/>
  <c r="BN67" i="3"/>
  <c r="BN59" i="2"/>
  <c r="BN52" i="2"/>
  <c r="CC60" i="1"/>
  <c r="BN55" i="2"/>
  <c r="BN43" i="2"/>
  <c r="BN44" i="2"/>
  <c r="BN48" i="2"/>
  <c r="CC56" i="1"/>
  <c r="CC52" i="1"/>
  <c r="BN78" i="3"/>
  <c r="BN74" i="3"/>
  <c r="BN63" i="3"/>
  <c r="BN60" i="3"/>
  <c r="BN49" i="3"/>
  <c r="BN64" i="3"/>
  <c r="BN53" i="3"/>
  <c r="BN68" i="3"/>
  <c r="BN57" i="3"/>
  <c r="BN61" i="3"/>
  <c r="BN71" i="3"/>
  <c r="BN48" i="3"/>
  <c r="BN75" i="3"/>
  <c r="BN52" i="3"/>
  <c r="CC58" i="1"/>
  <c r="CC54" i="1"/>
  <c r="CC51" i="1"/>
  <c r="BN49" i="2"/>
  <c r="BN53" i="2"/>
  <c r="BN46" i="2"/>
  <c r="BN76" i="3"/>
  <c r="BN72" i="3"/>
  <c r="BN50" i="3"/>
  <c r="BN65" i="3"/>
  <c r="BN54" i="3"/>
  <c r="BN58" i="3"/>
  <c r="BN51" i="3"/>
  <c r="BN69" i="3"/>
  <c r="BN77" i="3"/>
  <c r="BN73" i="3"/>
  <c r="BN62" i="3"/>
  <c r="BN55" i="3"/>
  <c r="BN66" i="3"/>
  <c r="BN59" i="3"/>
  <c r="CC57" i="1"/>
  <c r="CC53" i="1"/>
  <c r="CC59" i="1"/>
  <c r="CC55" i="1"/>
  <c r="BR46" i="1"/>
  <c r="BS46" i="1" s="1"/>
  <c r="BX46" i="1"/>
  <c r="CA46" i="1"/>
  <c r="CB46" i="1" s="1"/>
  <c r="BR47" i="1"/>
  <c r="BS47" i="1" s="1"/>
  <c r="BX47" i="1"/>
  <c r="CA47" i="1"/>
  <c r="CB47" i="1" s="1"/>
  <c r="BR48" i="1"/>
  <c r="BS48" i="1" s="1"/>
  <c r="BX48" i="1"/>
  <c r="CA48" i="1"/>
  <c r="CB48" i="1" s="1"/>
  <c r="BR49" i="1"/>
  <c r="BS49" i="1" s="1"/>
  <c r="BX49" i="1"/>
  <c r="CA49" i="1"/>
  <c r="CB49" i="1" s="1"/>
  <c r="CC48" i="1" l="1"/>
  <c r="CC46" i="1"/>
  <c r="CC49" i="1"/>
  <c r="CC47" i="1"/>
  <c r="BU50" i="5"/>
  <c r="BV50" i="5" s="1"/>
  <c r="BR50" i="5"/>
  <c r="BG50" i="5"/>
  <c r="BM50" i="5" s="1"/>
  <c r="BD50" i="5"/>
  <c r="AX50" i="5"/>
  <c r="BU49" i="5"/>
  <c r="BV49" i="5" s="1"/>
  <c r="BR49" i="5"/>
  <c r="BG49" i="5"/>
  <c r="BM49" i="5" s="1"/>
  <c r="BD49" i="5"/>
  <c r="AX49" i="5"/>
  <c r="BU48" i="5"/>
  <c r="BV48" i="5" s="1"/>
  <c r="BR48" i="5"/>
  <c r="BG48" i="5"/>
  <c r="BM48" i="5" s="1"/>
  <c r="BD48" i="5"/>
  <c r="AX48" i="5"/>
  <c r="BU47" i="5"/>
  <c r="BV47" i="5" s="1"/>
  <c r="BR47" i="5"/>
  <c r="BG47" i="5"/>
  <c r="BM47" i="5" s="1"/>
  <c r="BD47" i="5"/>
  <c r="AX47" i="5"/>
  <c r="BU46" i="5"/>
  <c r="BV46" i="5" s="1"/>
  <c r="BR46" i="5"/>
  <c r="BG46" i="5"/>
  <c r="BM46" i="5" s="1"/>
  <c r="BD46" i="5"/>
  <c r="AX46" i="5"/>
  <c r="BU45" i="5"/>
  <c r="BV45" i="5" s="1"/>
  <c r="BR45" i="5"/>
  <c r="BG45" i="5"/>
  <c r="BM45" i="5" s="1"/>
  <c r="BD45" i="5"/>
  <c r="AX45" i="5"/>
  <c r="BU44" i="5"/>
  <c r="BV44" i="5" s="1"/>
  <c r="BR44" i="5"/>
  <c r="BG44" i="5"/>
  <c r="BM44" i="5" s="1"/>
  <c r="BD44" i="5"/>
  <c r="AX44" i="5"/>
  <c r="BU43" i="5"/>
  <c r="BV43" i="5" s="1"/>
  <c r="BR43" i="5"/>
  <c r="BG43" i="5"/>
  <c r="BM43" i="5" s="1"/>
  <c r="BD43" i="5"/>
  <c r="AX43" i="5"/>
  <c r="BU42" i="5"/>
  <c r="BV42" i="5" s="1"/>
  <c r="BR42" i="5"/>
  <c r="BG42" i="5"/>
  <c r="BM42" i="5" s="1"/>
  <c r="BD42" i="5"/>
  <c r="AX42" i="5"/>
  <c r="BU41" i="5"/>
  <c r="BV41" i="5" s="1"/>
  <c r="BR41" i="5"/>
  <c r="BG41" i="5"/>
  <c r="BM41" i="5" s="1"/>
  <c r="BD41" i="5"/>
  <c r="AX41" i="5"/>
  <c r="BU40" i="5"/>
  <c r="BV40" i="5" s="1"/>
  <c r="BR40" i="5"/>
  <c r="BG40" i="5"/>
  <c r="BM40" i="5" s="1"/>
  <c r="BD40" i="5"/>
  <c r="AX40" i="5"/>
  <c r="BU39" i="5"/>
  <c r="BV39" i="5" s="1"/>
  <c r="BR39" i="5"/>
  <c r="BG39" i="5"/>
  <c r="BM39" i="5" s="1"/>
  <c r="BD39" i="5"/>
  <c r="AX39" i="5"/>
  <c r="BU38" i="5"/>
  <c r="BV38" i="5" s="1"/>
  <c r="BR38" i="5"/>
  <c r="BG38" i="5"/>
  <c r="BM38" i="5" s="1"/>
  <c r="BD38" i="5"/>
  <c r="AX38" i="5"/>
  <c r="BU37" i="5"/>
  <c r="BV37" i="5" s="1"/>
  <c r="BR37" i="5"/>
  <c r="BG37" i="5"/>
  <c r="BM37" i="5" s="1"/>
  <c r="BD37" i="5"/>
  <c r="AX37" i="5"/>
  <c r="BU36" i="5"/>
  <c r="BV36" i="5" s="1"/>
  <c r="BR36" i="5"/>
  <c r="BG36" i="5"/>
  <c r="BM36" i="5" s="1"/>
  <c r="BD36" i="5"/>
  <c r="AX36" i="5"/>
  <c r="BU35" i="5"/>
  <c r="BV35" i="5" s="1"/>
  <c r="BR35" i="5"/>
  <c r="BG35" i="5"/>
  <c r="BM35" i="5" s="1"/>
  <c r="BD35" i="5"/>
  <c r="AX35" i="5"/>
  <c r="BU34" i="5"/>
  <c r="BV34" i="5" s="1"/>
  <c r="BR34" i="5"/>
  <c r="BG34" i="5"/>
  <c r="BM34" i="5" s="1"/>
  <c r="BD34" i="5"/>
  <c r="AX34" i="5"/>
  <c r="BU33" i="5"/>
  <c r="BV33" i="5" s="1"/>
  <c r="BR33" i="5"/>
  <c r="BG33" i="5"/>
  <c r="BM33" i="5" s="1"/>
  <c r="BD33" i="5"/>
  <c r="AX33" i="5"/>
  <c r="BU32" i="5"/>
  <c r="BV32" i="5" s="1"/>
  <c r="BR32" i="5"/>
  <c r="BG32" i="5"/>
  <c r="BM32" i="5" s="1"/>
  <c r="BD32" i="5"/>
  <c r="AX32" i="5"/>
  <c r="BU31" i="5"/>
  <c r="BV31" i="5" s="1"/>
  <c r="BR31" i="5"/>
  <c r="BG31" i="5"/>
  <c r="BM31" i="5" s="1"/>
  <c r="BD31" i="5"/>
  <c r="AX31" i="5"/>
  <c r="BU30" i="5"/>
  <c r="BV30" i="5" s="1"/>
  <c r="BR30" i="5"/>
  <c r="BG30" i="5"/>
  <c r="BM30" i="5" s="1"/>
  <c r="BD30" i="5"/>
  <c r="AX30" i="5"/>
  <c r="BU29" i="5"/>
  <c r="BV29" i="5" s="1"/>
  <c r="BR29" i="5"/>
  <c r="BG29" i="5"/>
  <c r="BM29" i="5" s="1"/>
  <c r="BD29" i="5"/>
  <c r="AX29" i="5"/>
  <c r="BU28" i="5"/>
  <c r="BV28" i="5" s="1"/>
  <c r="BR28" i="5"/>
  <c r="BG28" i="5"/>
  <c r="BM28" i="5" s="1"/>
  <c r="BD28" i="5"/>
  <c r="AX28" i="5"/>
  <c r="BU27" i="5"/>
  <c r="BV27" i="5" s="1"/>
  <c r="BR27" i="5"/>
  <c r="BG27" i="5"/>
  <c r="BM27" i="5" s="1"/>
  <c r="BD27" i="5"/>
  <c r="AX27" i="5"/>
  <c r="BU26" i="5"/>
  <c r="BV26" i="5" s="1"/>
  <c r="BR26" i="5"/>
  <c r="BG26" i="5"/>
  <c r="BM26" i="5" s="1"/>
  <c r="BD26" i="5"/>
  <c r="AX26" i="5"/>
  <c r="BU25" i="5"/>
  <c r="BV25" i="5" s="1"/>
  <c r="BR25" i="5"/>
  <c r="BG25" i="5"/>
  <c r="BM25" i="5" s="1"/>
  <c r="BD25" i="5"/>
  <c r="AX25" i="5"/>
  <c r="BU24" i="5"/>
  <c r="BV24" i="5" s="1"/>
  <c r="BR24" i="5"/>
  <c r="BG24" i="5"/>
  <c r="BM24" i="5" s="1"/>
  <c r="BD24" i="5"/>
  <c r="AX24" i="5"/>
  <c r="BU23" i="5"/>
  <c r="BV23" i="5" s="1"/>
  <c r="BR23" i="5"/>
  <c r="BG23" i="5"/>
  <c r="BM23" i="5" s="1"/>
  <c r="BD23" i="5"/>
  <c r="AX23" i="5"/>
  <c r="BU22" i="5"/>
  <c r="BV22" i="5" s="1"/>
  <c r="BR22" i="5"/>
  <c r="BG22" i="5"/>
  <c r="BM22" i="5" s="1"/>
  <c r="BD22" i="5"/>
  <c r="AX22" i="5"/>
  <c r="BU21" i="5"/>
  <c r="BV21" i="5" s="1"/>
  <c r="BR21" i="5"/>
  <c r="BG21" i="5"/>
  <c r="BM21" i="5" s="1"/>
  <c r="BD21" i="5"/>
  <c r="AX21" i="5"/>
  <c r="BV20" i="5"/>
  <c r="BR20" i="5"/>
  <c r="BG20" i="5"/>
  <c r="BM20" i="5" s="1"/>
  <c r="BD20" i="5"/>
  <c r="AX20" i="5"/>
  <c r="BU19" i="5"/>
  <c r="BV19" i="5" s="1"/>
  <c r="BR19" i="5"/>
  <c r="BG19" i="5"/>
  <c r="BM19" i="5" s="1"/>
  <c r="BD19" i="5"/>
  <c r="AX19" i="5"/>
  <c r="BU18" i="5"/>
  <c r="BV18" i="5" s="1"/>
  <c r="BR18" i="5"/>
  <c r="BG18" i="5"/>
  <c r="BM18" i="5" s="1"/>
  <c r="BD18" i="5"/>
  <c r="AX18" i="5"/>
  <c r="BU17" i="5"/>
  <c r="BV17" i="5" s="1"/>
  <c r="BR17" i="5"/>
  <c r="BG17" i="5"/>
  <c r="BM17" i="5" s="1"/>
  <c r="BD17" i="5"/>
  <c r="AX17" i="5"/>
  <c r="BU15" i="5"/>
  <c r="BV15" i="5" s="1"/>
  <c r="BR15" i="5"/>
  <c r="BG15" i="5"/>
  <c r="BM15" i="5" s="1"/>
  <c r="AX15" i="5"/>
  <c r="BU14" i="5"/>
  <c r="BV14" i="5" s="1"/>
  <c r="BR14" i="5"/>
  <c r="BG14" i="5"/>
  <c r="BM14" i="5" s="1"/>
  <c r="AX14" i="5"/>
  <c r="BU13" i="5"/>
  <c r="BV13" i="5" s="1"/>
  <c r="BR13" i="5"/>
  <c r="BG13" i="5"/>
  <c r="BM13" i="5" s="1"/>
  <c r="BD13" i="5"/>
  <c r="AX13" i="5"/>
  <c r="BU12" i="5"/>
  <c r="BV12" i="5" s="1"/>
  <c r="BR12" i="5"/>
  <c r="BG12" i="5"/>
  <c r="BM12" i="5" s="1"/>
  <c r="BD12" i="5"/>
  <c r="AX12" i="5"/>
  <c r="BU11" i="5"/>
  <c r="BV11" i="5" s="1"/>
  <c r="BR11" i="5"/>
  <c r="BG11" i="5"/>
  <c r="BM11" i="5" s="1"/>
  <c r="BD11" i="5"/>
  <c r="AX11" i="5"/>
  <c r="BV10" i="5"/>
  <c r="BR10" i="5"/>
  <c r="BG10" i="5"/>
  <c r="BM10" i="5" s="1"/>
  <c r="BD10" i="5"/>
  <c r="AX10" i="5"/>
  <c r="BU9" i="5"/>
  <c r="BV9" i="5" s="1"/>
  <c r="BR9" i="5"/>
  <c r="BG9" i="5"/>
  <c r="BM9" i="5" s="1"/>
  <c r="BD9" i="5"/>
  <c r="AX9" i="5"/>
  <c r="BU8" i="5"/>
  <c r="BV8" i="5" s="1"/>
  <c r="BR8" i="5"/>
  <c r="BG8" i="5"/>
  <c r="BM8" i="5" s="1"/>
  <c r="BD8" i="5"/>
  <c r="AX8" i="5"/>
  <c r="BU7" i="5"/>
  <c r="BV7" i="5" s="1"/>
  <c r="BR7" i="5"/>
  <c r="BG7" i="5"/>
  <c r="BM7" i="5" s="1"/>
  <c r="BD7" i="5"/>
  <c r="AX7" i="5"/>
  <c r="BU6" i="5"/>
  <c r="BV6" i="5" s="1"/>
  <c r="BR6" i="5"/>
  <c r="BG6" i="5"/>
  <c r="BM6" i="5" s="1"/>
  <c r="BD6" i="5"/>
  <c r="AX6" i="5"/>
  <c r="BU67" i="6"/>
  <c r="BV67" i="6" s="1"/>
  <c r="BR67" i="6"/>
  <c r="BF67" i="6"/>
  <c r="BL67" i="6" s="1"/>
  <c r="AW67" i="6"/>
  <c r="BU66" i="6"/>
  <c r="BV66" i="6" s="1"/>
  <c r="BR66" i="6"/>
  <c r="BF66" i="6"/>
  <c r="BL66" i="6" s="1"/>
  <c r="AW66" i="6"/>
  <c r="BU65" i="6"/>
  <c r="BV65" i="6" s="1"/>
  <c r="BR65" i="6"/>
  <c r="BF65" i="6"/>
  <c r="BL65" i="6" s="1"/>
  <c r="AW65" i="6"/>
  <c r="BU64" i="6"/>
  <c r="BV64" i="6" s="1"/>
  <c r="BR64" i="6"/>
  <c r="BF64" i="6"/>
  <c r="BL64" i="6" s="1"/>
  <c r="AW64" i="6"/>
  <c r="BU63" i="6"/>
  <c r="BV63" i="6" s="1"/>
  <c r="BR63" i="6"/>
  <c r="BF63" i="6"/>
  <c r="BL63" i="6" s="1"/>
  <c r="AW63" i="6"/>
  <c r="BU62" i="6"/>
  <c r="BV62" i="6" s="1"/>
  <c r="BR62" i="6"/>
  <c r="BF62" i="6"/>
  <c r="BL62" i="6" s="1"/>
  <c r="AW62" i="6"/>
  <c r="BU61" i="6"/>
  <c r="BV61" i="6" s="1"/>
  <c r="BR61" i="6"/>
  <c r="BF61" i="6"/>
  <c r="BL61" i="6" s="1"/>
  <c r="AW61" i="6"/>
  <c r="BU60" i="6"/>
  <c r="BV60" i="6" s="1"/>
  <c r="BR60" i="6"/>
  <c r="BF60" i="6"/>
  <c r="BL60" i="6" s="1"/>
  <c r="AW60" i="6"/>
  <c r="BU59" i="6"/>
  <c r="BV59" i="6" s="1"/>
  <c r="BR59" i="6"/>
  <c r="BF59" i="6"/>
  <c r="BL59" i="6" s="1"/>
  <c r="AW59" i="6"/>
  <c r="BU58" i="6"/>
  <c r="BV58" i="6" s="1"/>
  <c r="BR58" i="6"/>
  <c r="BF58" i="6"/>
  <c r="AW58" i="6"/>
  <c r="BU57" i="6"/>
  <c r="BV57" i="6" s="1"/>
  <c r="BR57" i="6"/>
  <c r="BF57" i="6"/>
  <c r="BL57" i="6" s="1"/>
  <c r="AW57" i="6"/>
  <c r="BU56" i="6"/>
  <c r="BV56" i="6" s="1"/>
  <c r="BR56" i="6"/>
  <c r="BF56" i="6"/>
  <c r="BL56" i="6" s="1"/>
  <c r="AW56" i="6"/>
  <c r="BU55" i="6"/>
  <c r="BV55" i="6" s="1"/>
  <c r="BR55" i="6"/>
  <c r="BF55" i="6"/>
  <c r="BL55" i="6" s="1"/>
  <c r="AW55" i="6"/>
  <c r="BU54" i="6"/>
  <c r="BV54" i="6" s="1"/>
  <c r="BR54" i="6"/>
  <c r="BF54" i="6"/>
  <c r="BL54" i="6" s="1"/>
  <c r="AW54" i="6"/>
  <c r="BU53" i="6"/>
  <c r="BV53" i="6" s="1"/>
  <c r="BR53" i="6"/>
  <c r="BF53" i="6"/>
  <c r="BL53" i="6" s="1"/>
  <c r="AW53" i="6"/>
  <c r="BU52" i="6"/>
  <c r="BV52" i="6" s="1"/>
  <c r="BR52" i="6"/>
  <c r="BF52" i="6"/>
  <c r="BL52" i="6" s="1"/>
  <c r="AW52" i="6"/>
  <c r="BU51" i="6"/>
  <c r="BV51" i="6" s="1"/>
  <c r="BR51" i="6"/>
  <c r="BF51" i="6"/>
  <c r="BL51" i="6" s="1"/>
  <c r="AW51" i="6"/>
  <c r="BU50" i="6"/>
  <c r="BV50" i="6" s="1"/>
  <c r="BR50" i="6"/>
  <c r="BF50" i="6"/>
  <c r="BL50" i="6" s="1"/>
  <c r="AW50" i="6"/>
  <c r="BU49" i="6"/>
  <c r="BV49" i="6" s="1"/>
  <c r="BR49" i="6"/>
  <c r="BF49" i="6"/>
  <c r="BL49" i="6" s="1"/>
  <c r="AW49" i="6"/>
  <c r="BU48" i="6"/>
  <c r="BV48" i="6" s="1"/>
  <c r="BR48" i="6"/>
  <c r="BF48" i="6"/>
  <c r="BL48" i="6" s="1"/>
  <c r="AW48" i="6"/>
  <c r="BU47" i="6"/>
  <c r="BV47" i="6" s="1"/>
  <c r="BR47" i="6"/>
  <c r="BF47" i="6"/>
  <c r="BL47" i="6" s="1"/>
  <c r="AW47" i="6"/>
  <c r="BU46" i="6"/>
  <c r="BV46" i="6" s="1"/>
  <c r="BR46" i="6"/>
  <c r="BF46" i="6"/>
  <c r="BL46" i="6" s="1"/>
  <c r="AW46" i="6"/>
  <c r="BU45" i="6"/>
  <c r="BV45" i="6" s="1"/>
  <c r="BR45" i="6"/>
  <c r="BF45" i="6"/>
  <c r="BL45" i="6" s="1"/>
  <c r="AW45" i="6"/>
  <c r="BU44" i="6"/>
  <c r="BV44" i="6" s="1"/>
  <c r="BR44" i="6"/>
  <c r="BF44" i="6"/>
  <c r="BL44" i="6" s="1"/>
  <c r="AW44" i="6"/>
  <c r="BU43" i="6"/>
  <c r="BV43" i="6" s="1"/>
  <c r="BR43" i="6"/>
  <c r="BF43" i="6"/>
  <c r="BL43" i="6" s="1"/>
  <c r="AW43" i="6"/>
  <c r="BU42" i="6"/>
  <c r="BV42" i="6" s="1"/>
  <c r="BR42" i="6"/>
  <c r="BF42" i="6"/>
  <c r="BL42" i="6" s="1"/>
  <c r="AW42" i="6"/>
  <c r="BU41" i="6"/>
  <c r="BV41" i="6" s="1"/>
  <c r="BR41" i="6"/>
  <c r="BF41" i="6"/>
  <c r="BL41" i="6" s="1"/>
  <c r="AW41" i="6"/>
  <c r="BU40" i="6"/>
  <c r="BV40" i="6" s="1"/>
  <c r="BR40" i="6"/>
  <c r="BF40" i="6"/>
  <c r="BL40" i="6" s="1"/>
  <c r="AW40" i="6"/>
  <c r="BU39" i="6"/>
  <c r="BV39" i="6" s="1"/>
  <c r="BR39" i="6"/>
  <c r="BF39" i="6"/>
  <c r="BL39" i="6" s="1"/>
  <c r="AW39" i="6"/>
  <c r="BU38" i="6"/>
  <c r="BV38" i="6" s="1"/>
  <c r="BR38" i="6"/>
  <c r="BF38" i="6"/>
  <c r="BL38" i="6" s="1"/>
  <c r="AW38" i="6"/>
  <c r="BU37" i="6"/>
  <c r="BV37" i="6" s="1"/>
  <c r="BR37" i="6"/>
  <c r="BF37" i="6"/>
  <c r="BL37" i="6" s="1"/>
  <c r="AW37" i="6"/>
  <c r="BU36" i="6"/>
  <c r="BV36" i="6" s="1"/>
  <c r="BR36" i="6"/>
  <c r="BF36" i="6"/>
  <c r="BL36" i="6" s="1"/>
  <c r="AW36" i="6"/>
  <c r="BU35" i="6"/>
  <c r="BV35" i="6" s="1"/>
  <c r="BR35" i="6"/>
  <c r="BF35" i="6"/>
  <c r="BL35" i="6" s="1"/>
  <c r="AW35" i="6"/>
  <c r="BU34" i="6"/>
  <c r="BV34" i="6" s="1"/>
  <c r="BR34" i="6"/>
  <c r="BF34" i="6"/>
  <c r="BL34" i="6" s="1"/>
  <c r="AW34" i="6"/>
  <c r="BU33" i="6"/>
  <c r="BV33" i="6" s="1"/>
  <c r="BR33" i="6"/>
  <c r="BF33" i="6"/>
  <c r="BL33" i="6" s="1"/>
  <c r="AW33" i="6"/>
  <c r="BU32" i="6"/>
  <c r="BV32" i="6" s="1"/>
  <c r="BR32" i="6"/>
  <c r="BF32" i="6"/>
  <c r="BL32" i="6" s="1"/>
  <c r="AW32" i="6"/>
  <c r="BU31" i="6"/>
  <c r="BV31" i="6" s="1"/>
  <c r="BR31" i="6"/>
  <c r="BF31" i="6"/>
  <c r="BL31" i="6" s="1"/>
  <c r="AW31" i="6"/>
  <c r="BU30" i="6"/>
  <c r="BV30" i="6" s="1"/>
  <c r="BR30" i="6"/>
  <c r="BF30" i="6"/>
  <c r="BL30" i="6" s="1"/>
  <c r="AW30" i="6"/>
  <c r="BU29" i="6"/>
  <c r="BV29" i="6" s="1"/>
  <c r="BR29" i="6"/>
  <c r="BF29" i="6"/>
  <c r="BL29" i="6" s="1"/>
  <c r="AW29" i="6"/>
  <c r="BU28" i="6"/>
  <c r="BV28" i="6" s="1"/>
  <c r="BR28" i="6"/>
  <c r="BF28" i="6"/>
  <c r="BL28" i="6" s="1"/>
  <c r="AW28" i="6"/>
  <c r="BU27" i="6"/>
  <c r="BV27" i="6" s="1"/>
  <c r="BR27" i="6"/>
  <c r="BF27" i="6"/>
  <c r="BL27" i="6" s="1"/>
  <c r="AW27" i="6"/>
  <c r="BU26" i="6"/>
  <c r="BV26" i="6" s="1"/>
  <c r="BR26" i="6"/>
  <c r="BF26" i="6"/>
  <c r="BL26" i="6" s="1"/>
  <c r="AW26" i="6"/>
  <c r="BU25" i="6"/>
  <c r="BV25" i="6" s="1"/>
  <c r="BR25" i="6"/>
  <c r="BF25" i="6"/>
  <c r="BL25" i="6" s="1"/>
  <c r="AW25" i="6"/>
  <c r="BU24" i="6"/>
  <c r="BV24" i="6" s="1"/>
  <c r="BR24" i="6"/>
  <c r="BF24" i="6"/>
  <c r="BL24" i="6" s="1"/>
  <c r="AW24" i="6"/>
  <c r="BU23" i="6"/>
  <c r="BV23" i="6" s="1"/>
  <c r="BR23" i="6"/>
  <c r="BF23" i="6"/>
  <c r="BL23" i="6" s="1"/>
  <c r="AW23" i="6"/>
  <c r="BU22" i="6"/>
  <c r="BV22" i="6" s="1"/>
  <c r="BR22" i="6"/>
  <c r="BF22" i="6"/>
  <c r="BL22" i="6" s="1"/>
  <c r="AW22" i="6"/>
  <c r="BU21" i="6"/>
  <c r="BV21" i="6" s="1"/>
  <c r="BR21" i="6"/>
  <c r="BF21" i="6"/>
  <c r="BL21" i="6" s="1"/>
  <c r="AW21" i="6"/>
  <c r="BU20" i="6"/>
  <c r="BV20" i="6" s="1"/>
  <c r="BR20" i="6"/>
  <c r="BF20" i="6"/>
  <c r="BL20" i="6" s="1"/>
  <c r="AW20" i="6"/>
  <c r="BU19" i="6"/>
  <c r="BV19" i="6" s="1"/>
  <c r="BR19" i="6"/>
  <c r="BF19" i="6"/>
  <c r="BL19" i="6" s="1"/>
  <c r="AW19" i="6"/>
  <c r="BU18" i="6"/>
  <c r="BV18" i="6" s="1"/>
  <c r="BR18" i="6"/>
  <c r="BF18" i="6"/>
  <c r="BL18" i="6" s="1"/>
  <c r="AW18" i="6"/>
  <c r="BU17" i="6"/>
  <c r="BV17" i="6" s="1"/>
  <c r="BR17" i="6"/>
  <c r="BF17" i="6"/>
  <c r="BL17" i="6" s="1"/>
  <c r="AW17" i="6"/>
  <c r="BU16" i="6"/>
  <c r="BV16" i="6" s="1"/>
  <c r="BR16" i="6"/>
  <c r="BF16" i="6"/>
  <c r="BL16" i="6" s="1"/>
  <c r="AW16" i="6"/>
  <c r="BU15" i="6"/>
  <c r="BV15" i="6" s="1"/>
  <c r="BR15" i="6"/>
  <c r="BF15" i="6"/>
  <c r="BL15" i="6" s="1"/>
  <c r="AW15" i="6"/>
  <c r="BU14" i="6"/>
  <c r="BV14" i="6" s="1"/>
  <c r="BR14" i="6"/>
  <c r="BF14" i="6"/>
  <c r="BL14" i="6" s="1"/>
  <c r="AW14" i="6"/>
  <c r="BU13" i="6"/>
  <c r="BV13" i="6" s="1"/>
  <c r="BR13" i="6"/>
  <c r="BF13" i="6"/>
  <c r="BL13" i="6" s="1"/>
  <c r="AW13" i="6"/>
  <c r="BU12" i="6"/>
  <c r="BV12" i="6" s="1"/>
  <c r="BR12" i="6"/>
  <c r="BF12" i="6"/>
  <c r="BL12" i="6" s="1"/>
  <c r="AW12" i="6"/>
  <c r="BU11" i="6"/>
  <c r="BV11" i="6" s="1"/>
  <c r="BR11" i="6"/>
  <c r="BF11" i="6"/>
  <c r="BL11" i="6" s="1"/>
  <c r="AW11" i="6"/>
  <c r="BU10" i="6"/>
  <c r="BV10" i="6" s="1"/>
  <c r="BR10" i="6"/>
  <c r="BF10" i="6"/>
  <c r="BL10" i="6" s="1"/>
  <c r="AW10" i="6"/>
  <c r="BU9" i="6"/>
  <c r="BV9" i="6" s="1"/>
  <c r="BR9" i="6"/>
  <c r="BF9" i="6"/>
  <c r="BL9" i="6" s="1"/>
  <c r="AW9" i="6"/>
  <c r="BU8" i="6"/>
  <c r="BV8" i="6" s="1"/>
  <c r="BR8" i="6"/>
  <c r="BF8" i="6"/>
  <c r="BL8" i="6" s="1"/>
  <c r="AW8" i="6"/>
  <c r="BU7" i="6"/>
  <c r="BV7" i="6" s="1"/>
  <c r="BR7" i="6"/>
  <c r="BF7" i="6"/>
  <c r="BL7" i="6" s="1"/>
  <c r="AW7" i="6"/>
  <c r="BU6" i="6"/>
  <c r="BV6" i="6" s="1"/>
  <c r="BR6" i="6"/>
  <c r="BF6" i="6"/>
  <c r="BL6" i="6" s="1"/>
  <c r="BC6" i="6"/>
  <c r="AW6" i="6"/>
  <c r="BL47" i="3"/>
  <c r="BM47" i="3" s="1"/>
  <c r="BH47" i="3"/>
  <c r="BI47" i="3" s="1"/>
  <c r="BC47" i="3"/>
  <c r="BD47" i="3" s="1"/>
  <c r="AY47" i="3"/>
  <c r="BL46" i="3"/>
  <c r="BM46" i="3" s="1"/>
  <c r="BH46" i="3"/>
  <c r="BI46" i="3" s="1"/>
  <c r="BC46" i="3"/>
  <c r="BD46" i="3" s="1"/>
  <c r="AY46" i="3"/>
  <c r="BL45" i="3"/>
  <c r="BM45" i="3" s="1"/>
  <c r="BH45" i="3"/>
  <c r="BI45" i="3" s="1"/>
  <c r="BC45" i="3"/>
  <c r="BD45" i="3" s="1"/>
  <c r="AY45" i="3"/>
  <c r="BL44" i="3"/>
  <c r="BM44" i="3" s="1"/>
  <c r="BH44" i="3"/>
  <c r="BI44" i="3" s="1"/>
  <c r="BC44" i="3"/>
  <c r="BD44" i="3" s="1"/>
  <c r="AY44" i="3"/>
  <c r="BL42" i="3"/>
  <c r="BM42" i="3" s="1"/>
  <c r="BH42" i="3"/>
  <c r="BI42" i="3" s="1"/>
  <c r="BC42" i="3"/>
  <c r="BD42" i="3" s="1"/>
  <c r="AY42" i="3"/>
  <c r="BL41" i="3"/>
  <c r="BM41" i="3" s="1"/>
  <c r="BH41" i="3"/>
  <c r="BI41" i="3" s="1"/>
  <c r="BC41" i="3"/>
  <c r="BD41" i="3" s="1"/>
  <c r="AY41" i="3"/>
  <c r="BL40" i="3"/>
  <c r="BM40" i="3" s="1"/>
  <c r="BH40" i="3"/>
  <c r="BI40" i="3" s="1"/>
  <c r="BC40" i="3"/>
  <c r="BD40" i="3" s="1"/>
  <c r="AY40" i="3"/>
  <c r="BL39" i="3"/>
  <c r="BM39" i="3" s="1"/>
  <c r="BH39" i="3"/>
  <c r="BI39" i="3" s="1"/>
  <c r="BC39" i="3"/>
  <c r="BD39" i="3" s="1"/>
  <c r="AY39" i="3"/>
  <c r="BL38" i="3"/>
  <c r="BM38" i="3" s="1"/>
  <c r="BH38" i="3"/>
  <c r="BI38" i="3" s="1"/>
  <c r="BC38" i="3"/>
  <c r="BD38" i="3" s="1"/>
  <c r="AY38" i="3"/>
  <c r="BL37" i="3"/>
  <c r="BM37" i="3" s="1"/>
  <c r="BH37" i="3"/>
  <c r="BI37" i="3" s="1"/>
  <c r="BC37" i="3"/>
  <c r="BD37" i="3" s="1"/>
  <c r="AY37" i="3"/>
  <c r="BL36" i="3"/>
  <c r="BM36" i="3" s="1"/>
  <c r="BH36" i="3"/>
  <c r="BI36" i="3" s="1"/>
  <c r="BC36" i="3"/>
  <c r="BD36" i="3" s="1"/>
  <c r="AY36" i="3"/>
  <c r="BL35" i="3"/>
  <c r="BM35" i="3" s="1"/>
  <c r="BH35" i="3"/>
  <c r="BI35" i="3" s="1"/>
  <c r="BC35" i="3"/>
  <c r="BD35" i="3" s="1"/>
  <c r="AY35" i="3"/>
  <c r="BL34" i="3"/>
  <c r="BM34" i="3" s="1"/>
  <c r="BH34" i="3"/>
  <c r="BI34" i="3" s="1"/>
  <c r="BC34" i="3"/>
  <c r="BD34" i="3" s="1"/>
  <c r="AY34" i="3"/>
  <c r="BL33" i="3"/>
  <c r="BM33" i="3" s="1"/>
  <c r="BH33" i="3"/>
  <c r="BI33" i="3" s="1"/>
  <c r="BC33" i="3"/>
  <c r="BD33" i="3" s="1"/>
  <c r="AY33" i="3"/>
  <c r="BL32" i="3"/>
  <c r="BM32" i="3" s="1"/>
  <c r="BH32" i="3"/>
  <c r="BI32" i="3" s="1"/>
  <c r="BC32" i="3"/>
  <c r="BD32" i="3" s="1"/>
  <c r="AY32" i="3"/>
  <c r="BL31" i="3"/>
  <c r="BM31" i="3" s="1"/>
  <c r="BH31" i="3"/>
  <c r="BI31" i="3" s="1"/>
  <c r="BC31" i="3"/>
  <c r="BD31" i="3" s="1"/>
  <c r="AY31" i="3"/>
  <c r="BL30" i="3"/>
  <c r="BM30" i="3" s="1"/>
  <c r="BH30" i="3"/>
  <c r="BI30" i="3" s="1"/>
  <c r="BC30" i="3"/>
  <c r="BD30" i="3" s="1"/>
  <c r="AY30" i="3"/>
  <c r="BL29" i="3"/>
  <c r="BM29" i="3" s="1"/>
  <c r="BH29" i="3"/>
  <c r="BI29" i="3" s="1"/>
  <c r="BC29" i="3"/>
  <c r="BD29" i="3" s="1"/>
  <c r="AY29" i="3"/>
  <c r="BL28" i="3"/>
  <c r="BM28" i="3" s="1"/>
  <c r="BH28" i="3"/>
  <c r="BI28" i="3" s="1"/>
  <c r="BC28" i="3"/>
  <c r="BD28" i="3" s="1"/>
  <c r="AY28" i="3"/>
  <c r="BL27" i="3"/>
  <c r="BM27" i="3" s="1"/>
  <c r="BH27" i="3"/>
  <c r="BI27" i="3" s="1"/>
  <c r="BC27" i="3"/>
  <c r="BD27" i="3" s="1"/>
  <c r="AY27" i="3"/>
  <c r="BL26" i="3"/>
  <c r="BM26" i="3" s="1"/>
  <c r="BH26" i="3"/>
  <c r="BI26" i="3" s="1"/>
  <c r="BC26" i="3"/>
  <c r="BD26" i="3" s="1"/>
  <c r="AY26" i="3"/>
  <c r="BL25" i="3"/>
  <c r="BM25" i="3" s="1"/>
  <c r="BH25" i="3"/>
  <c r="BI25" i="3" s="1"/>
  <c r="BC25" i="3"/>
  <c r="BD25" i="3" s="1"/>
  <c r="AY25" i="3"/>
  <c r="BL24" i="3"/>
  <c r="BM24" i="3" s="1"/>
  <c r="BH24" i="3"/>
  <c r="BI24" i="3" s="1"/>
  <c r="BC24" i="3"/>
  <c r="BD24" i="3" s="1"/>
  <c r="AY24" i="3"/>
  <c r="BL23" i="3"/>
  <c r="BM23" i="3" s="1"/>
  <c r="BH23" i="3"/>
  <c r="BI23" i="3" s="1"/>
  <c r="BC23" i="3"/>
  <c r="BD23" i="3" s="1"/>
  <c r="AY23" i="3"/>
  <c r="BL22" i="3"/>
  <c r="BM22" i="3" s="1"/>
  <c r="BH22" i="3"/>
  <c r="BI22" i="3" s="1"/>
  <c r="BC22" i="3"/>
  <c r="BD22" i="3" s="1"/>
  <c r="AY22" i="3"/>
  <c r="BL21" i="3"/>
  <c r="BM21" i="3" s="1"/>
  <c r="BH21" i="3"/>
  <c r="BI21" i="3" s="1"/>
  <c r="BC21" i="3"/>
  <c r="BD21" i="3" s="1"/>
  <c r="AY21" i="3"/>
  <c r="BL20" i="3"/>
  <c r="BM20" i="3" s="1"/>
  <c r="BH20" i="3"/>
  <c r="BI20" i="3" s="1"/>
  <c r="BC20" i="3"/>
  <c r="BD20" i="3" s="1"/>
  <c r="AY20" i="3"/>
  <c r="BL19" i="3"/>
  <c r="BM19" i="3" s="1"/>
  <c r="BH19" i="3"/>
  <c r="BI19" i="3" s="1"/>
  <c r="BC19" i="3"/>
  <c r="BD19" i="3" s="1"/>
  <c r="AY19" i="3"/>
  <c r="BL18" i="3"/>
  <c r="BM18" i="3" s="1"/>
  <c r="BH18" i="3"/>
  <c r="BI18" i="3" s="1"/>
  <c r="BC18" i="3"/>
  <c r="BD18" i="3" s="1"/>
  <c r="AY18" i="3"/>
  <c r="BL17" i="3"/>
  <c r="BM17" i="3" s="1"/>
  <c r="BH17" i="3"/>
  <c r="BI17" i="3" s="1"/>
  <c r="BC17" i="3"/>
  <c r="BD17" i="3" s="1"/>
  <c r="AY17" i="3"/>
  <c r="BL16" i="3"/>
  <c r="BM16" i="3" s="1"/>
  <c r="BH16" i="3"/>
  <c r="BI16" i="3" s="1"/>
  <c r="BC16" i="3"/>
  <c r="BD16" i="3" s="1"/>
  <c r="AY16" i="3"/>
  <c r="BL15" i="3"/>
  <c r="BM15" i="3" s="1"/>
  <c r="BH15" i="3"/>
  <c r="BI15" i="3" s="1"/>
  <c r="BC15" i="3"/>
  <c r="BD15" i="3" s="1"/>
  <c r="AY15" i="3"/>
  <c r="BL14" i="3"/>
  <c r="BM14" i="3" s="1"/>
  <c r="BH14" i="3"/>
  <c r="BI14" i="3" s="1"/>
  <c r="BC14" i="3"/>
  <c r="BD14" i="3" s="1"/>
  <c r="AY14" i="3"/>
  <c r="BL13" i="3"/>
  <c r="BM13" i="3" s="1"/>
  <c r="BH13" i="3"/>
  <c r="BI13" i="3" s="1"/>
  <c r="BC13" i="3"/>
  <c r="BD13" i="3" s="1"/>
  <c r="AY13" i="3"/>
  <c r="BL12" i="3"/>
  <c r="BM12" i="3" s="1"/>
  <c r="BH12" i="3"/>
  <c r="BI12" i="3" s="1"/>
  <c r="BC12" i="3"/>
  <c r="BD12" i="3" s="1"/>
  <c r="AY12" i="3"/>
  <c r="BL11" i="3"/>
  <c r="BM11" i="3" s="1"/>
  <c r="BH11" i="3"/>
  <c r="BI11" i="3" s="1"/>
  <c r="BC11" i="3"/>
  <c r="BD11" i="3" s="1"/>
  <c r="AY11" i="3"/>
  <c r="BL10" i="3"/>
  <c r="BM10" i="3" s="1"/>
  <c r="BH10" i="3"/>
  <c r="BI10" i="3" s="1"/>
  <c r="BC10" i="3"/>
  <c r="BD10" i="3" s="1"/>
  <c r="AY10" i="3"/>
  <c r="BL9" i="3"/>
  <c r="BM9" i="3" s="1"/>
  <c r="BH9" i="3"/>
  <c r="BI9" i="3" s="1"/>
  <c r="BC9" i="3"/>
  <c r="BD9" i="3" s="1"/>
  <c r="AY9" i="3"/>
  <c r="BL8" i="3"/>
  <c r="BM8" i="3" s="1"/>
  <c r="BH8" i="3"/>
  <c r="BI8" i="3" s="1"/>
  <c r="BC8" i="3"/>
  <c r="BD8" i="3" s="1"/>
  <c r="AY8" i="3"/>
  <c r="BL7" i="3"/>
  <c r="BM7" i="3" s="1"/>
  <c r="BH7" i="3"/>
  <c r="BI7" i="3" s="1"/>
  <c r="BC7" i="3"/>
  <c r="BD7" i="3" s="1"/>
  <c r="AY7" i="3"/>
  <c r="BL6" i="3"/>
  <c r="BM6" i="3" s="1"/>
  <c r="BH6" i="3"/>
  <c r="BI6" i="3" s="1"/>
  <c r="BC6" i="3"/>
  <c r="BD6" i="3" s="1"/>
  <c r="AY6" i="3"/>
  <c r="BL42" i="2"/>
  <c r="BM42" i="2" s="1"/>
  <c r="BI42" i="2"/>
  <c r="BC42" i="2"/>
  <c r="BD42" i="2" s="1"/>
  <c r="AS42" i="2"/>
  <c r="AY42" i="2" s="1"/>
  <c r="BL41" i="2"/>
  <c r="BM41" i="2" s="1"/>
  <c r="BI41" i="2"/>
  <c r="BC41" i="2"/>
  <c r="BD41" i="2" s="1"/>
  <c r="AY41" i="2"/>
  <c r="AS41" i="2"/>
  <c r="BL40" i="2"/>
  <c r="BM40" i="2" s="1"/>
  <c r="BI40" i="2"/>
  <c r="BC40" i="2"/>
  <c r="BD40" i="2" s="1"/>
  <c r="AY40" i="2"/>
  <c r="AS40" i="2"/>
  <c r="BL39" i="2"/>
  <c r="BM39" i="2" s="1"/>
  <c r="BI39" i="2"/>
  <c r="BC39" i="2"/>
  <c r="BD39" i="2" s="1"/>
  <c r="AY39" i="2"/>
  <c r="AS39" i="2"/>
  <c r="BL38" i="2"/>
  <c r="BM38" i="2" s="1"/>
  <c r="BI38" i="2"/>
  <c r="BC38" i="2"/>
  <c r="BD38" i="2" s="1"/>
  <c r="AY38" i="2"/>
  <c r="AS38" i="2"/>
  <c r="BL37" i="2"/>
  <c r="BM37" i="2" s="1"/>
  <c r="BI37" i="2"/>
  <c r="BC37" i="2"/>
  <c r="BD37" i="2" s="1"/>
  <c r="AY37" i="2"/>
  <c r="AS37" i="2"/>
  <c r="BL36" i="2"/>
  <c r="BM36" i="2" s="1"/>
  <c r="BI36" i="2"/>
  <c r="BC36" i="2"/>
  <c r="BD36" i="2" s="1"/>
  <c r="AY36" i="2"/>
  <c r="AS36" i="2"/>
  <c r="BL35" i="2"/>
  <c r="BM35" i="2" s="1"/>
  <c r="BI35" i="2"/>
  <c r="BC35" i="2"/>
  <c r="BD35" i="2" s="1"/>
  <c r="AY35" i="2"/>
  <c r="AS35" i="2"/>
  <c r="BL34" i="2"/>
  <c r="BM34" i="2" s="1"/>
  <c r="BI34" i="2"/>
  <c r="BC34" i="2"/>
  <c r="BD34" i="2" s="1"/>
  <c r="AY34" i="2"/>
  <c r="AS34" i="2"/>
  <c r="BL33" i="2"/>
  <c r="BM33" i="2" s="1"/>
  <c r="BI33" i="2"/>
  <c r="BC33" i="2"/>
  <c r="BD33" i="2" s="1"/>
  <c r="AY33" i="2"/>
  <c r="AS33" i="2"/>
  <c r="BL32" i="2"/>
  <c r="BM32" i="2" s="1"/>
  <c r="BI32" i="2"/>
  <c r="BC32" i="2"/>
  <c r="BD32" i="2" s="1"/>
  <c r="AY32" i="2"/>
  <c r="AS32" i="2"/>
  <c r="BL31" i="2"/>
  <c r="BM31" i="2" s="1"/>
  <c r="BI31" i="2"/>
  <c r="BC31" i="2"/>
  <c r="BD31" i="2" s="1"/>
  <c r="AY31" i="2"/>
  <c r="AS31" i="2"/>
  <c r="BL30" i="2"/>
  <c r="BM30" i="2" s="1"/>
  <c r="BI30" i="2"/>
  <c r="BC30" i="2"/>
  <c r="BD30" i="2" s="1"/>
  <c r="AY30" i="2"/>
  <c r="AS30" i="2"/>
  <c r="BL29" i="2"/>
  <c r="BM29" i="2" s="1"/>
  <c r="BI29" i="2"/>
  <c r="BC29" i="2"/>
  <c r="BD29" i="2" s="1"/>
  <c r="AY29" i="2"/>
  <c r="AS29" i="2"/>
  <c r="BL28" i="2"/>
  <c r="BM28" i="2" s="1"/>
  <c r="BI28" i="2"/>
  <c r="BC28" i="2"/>
  <c r="BD28" i="2" s="1"/>
  <c r="AY28" i="2"/>
  <c r="AS28" i="2"/>
  <c r="BL27" i="2"/>
  <c r="BM27" i="2" s="1"/>
  <c r="BI27" i="2"/>
  <c r="BC27" i="2"/>
  <c r="BD27" i="2" s="1"/>
  <c r="AY27" i="2"/>
  <c r="AS27" i="2"/>
  <c r="BL26" i="2"/>
  <c r="BM26" i="2" s="1"/>
  <c r="BI26" i="2"/>
  <c r="BC26" i="2"/>
  <c r="BD26" i="2" s="1"/>
  <c r="AY26" i="2"/>
  <c r="AS26" i="2"/>
  <c r="BL25" i="2"/>
  <c r="BM25" i="2" s="1"/>
  <c r="BI25" i="2"/>
  <c r="BC25" i="2"/>
  <c r="BD25" i="2" s="1"/>
  <c r="AY25" i="2"/>
  <c r="AS25" i="2"/>
  <c r="BL24" i="2"/>
  <c r="BM24" i="2" s="1"/>
  <c r="BI24" i="2"/>
  <c r="BC24" i="2"/>
  <c r="BD24" i="2" s="1"/>
  <c r="AY24" i="2"/>
  <c r="AS24" i="2"/>
  <c r="BL23" i="2"/>
  <c r="BM23" i="2" s="1"/>
  <c r="BI23" i="2"/>
  <c r="BC23" i="2"/>
  <c r="BD23" i="2" s="1"/>
  <c r="AY23" i="2"/>
  <c r="AS23" i="2"/>
  <c r="BL58" i="2"/>
  <c r="BM58" i="2" s="1"/>
  <c r="BI58" i="2"/>
  <c r="BC58" i="2"/>
  <c r="BD58" i="2" s="1"/>
  <c r="AY58" i="2"/>
  <c r="AS58" i="2"/>
  <c r="BL22" i="2"/>
  <c r="BM22" i="2" s="1"/>
  <c r="BI22" i="2"/>
  <c r="BC22" i="2"/>
  <c r="BD22" i="2" s="1"/>
  <c r="AY22" i="2"/>
  <c r="AS22" i="2"/>
  <c r="BL21" i="2"/>
  <c r="BM21" i="2" s="1"/>
  <c r="BI21" i="2"/>
  <c r="BC21" i="2"/>
  <c r="BD21" i="2" s="1"/>
  <c r="AY21" i="2"/>
  <c r="AS21" i="2"/>
  <c r="BL20" i="2"/>
  <c r="BM20" i="2" s="1"/>
  <c r="BI20" i="2"/>
  <c r="BC20" i="2"/>
  <c r="BD20" i="2" s="1"/>
  <c r="AY20" i="2"/>
  <c r="AS20" i="2"/>
  <c r="BL19" i="2"/>
  <c r="BM19" i="2" s="1"/>
  <c r="BI19" i="2"/>
  <c r="BC19" i="2"/>
  <c r="BD19" i="2" s="1"/>
  <c r="AY19" i="2"/>
  <c r="AS19" i="2"/>
  <c r="BL57" i="2"/>
  <c r="BM57" i="2" s="1"/>
  <c r="BI57" i="2"/>
  <c r="BC57" i="2"/>
  <c r="BD57" i="2" s="1"/>
  <c r="AY57" i="2"/>
  <c r="AS57" i="2"/>
  <c r="BL18" i="2"/>
  <c r="BM18" i="2" s="1"/>
  <c r="BI18" i="2"/>
  <c r="BC18" i="2"/>
  <c r="BD18" i="2" s="1"/>
  <c r="AY18" i="2"/>
  <c r="AS18" i="2"/>
  <c r="BL17" i="2"/>
  <c r="BM17" i="2" s="1"/>
  <c r="BI17" i="2"/>
  <c r="BC17" i="2"/>
  <c r="BD17" i="2" s="1"/>
  <c r="AY17" i="2"/>
  <c r="AS17" i="2"/>
  <c r="BL56" i="2"/>
  <c r="BM56" i="2" s="1"/>
  <c r="BI56" i="2"/>
  <c r="BC56" i="2"/>
  <c r="BD56" i="2" s="1"/>
  <c r="AY56" i="2"/>
  <c r="AS56" i="2"/>
  <c r="BL16" i="2"/>
  <c r="BM16" i="2" s="1"/>
  <c r="BI16" i="2"/>
  <c r="BC16" i="2"/>
  <c r="BD16" i="2" s="1"/>
  <c r="AY16" i="2"/>
  <c r="AS16" i="2"/>
  <c r="BL15" i="2"/>
  <c r="BM15" i="2" s="1"/>
  <c r="BI15" i="2"/>
  <c r="BC15" i="2"/>
  <c r="BD15" i="2" s="1"/>
  <c r="AY15" i="2"/>
  <c r="AS15" i="2"/>
  <c r="BL14" i="2"/>
  <c r="BM14" i="2" s="1"/>
  <c r="BI14" i="2"/>
  <c r="BC14" i="2"/>
  <c r="BD14" i="2" s="1"/>
  <c r="AY14" i="2"/>
  <c r="AS14" i="2"/>
  <c r="BL13" i="2"/>
  <c r="BM13" i="2" s="1"/>
  <c r="BI13" i="2"/>
  <c r="BC13" i="2"/>
  <c r="BD13" i="2" s="1"/>
  <c r="AY13" i="2"/>
  <c r="AS13" i="2"/>
  <c r="BL12" i="2"/>
  <c r="BM12" i="2" s="1"/>
  <c r="BI12" i="2"/>
  <c r="BC12" i="2"/>
  <c r="BD12" i="2" s="1"/>
  <c r="AY12" i="2"/>
  <c r="AS12" i="2"/>
  <c r="BL11" i="2"/>
  <c r="BM11" i="2" s="1"/>
  <c r="BI11" i="2"/>
  <c r="BC11" i="2"/>
  <c r="BD11" i="2" s="1"/>
  <c r="AY11" i="2"/>
  <c r="AS11" i="2"/>
  <c r="BL10" i="2"/>
  <c r="BM10" i="2" s="1"/>
  <c r="BI10" i="2"/>
  <c r="BC10" i="2"/>
  <c r="BD10" i="2" s="1"/>
  <c r="AY10" i="2"/>
  <c r="AS10" i="2"/>
  <c r="BL9" i="2"/>
  <c r="BM9" i="2" s="1"/>
  <c r="BI9" i="2"/>
  <c r="BC9" i="2"/>
  <c r="BD9" i="2" s="1"/>
  <c r="AY9" i="2"/>
  <c r="AS9" i="2"/>
  <c r="BL8" i="2"/>
  <c r="BM8" i="2" s="1"/>
  <c r="BI8" i="2"/>
  <c r="BC8" i="2"/>
  <c r="BD8" i="2" s="1"/>
  <c r="AY8" i="2"/>
  <c r="AS8" i="2"/>
  <c r="BL7" i="2"/>
  <c r="BM7" i="2" s="1"/>
  <c r="BI7" i="2"/>
  <c r="BC7" i="2"/>
  <c r="BD7" i="2" s="1"/>
  <c r="AY7" i="2"/>
  <c r="AS7" i="2"/>
  <c r="BL6" i="2"/>
  <c r="BM6" i="2" s="1"/>
  <c r="BI6" i="2"/>
  <c r="BC6" i="2"/>
  <c r="BD6" i="2" s="1"/>
  <c r="AY6" i="2"/>
  <c r="AS6" i="2"/>
  <c r="AW6" i="4"/>
  <c r="AW7" i="4"/>
  <c r="AW8" i="4"/>
  <c r="AW9" i="4"/>
  <c r="AW10" i="4"/>
  <c r="AW11" i="4"/>
  <c r="AW12" i="4"/>
  <c r="AW50" i="4"/>
  <c r="AW13" i="4"/>
  <c r="AW14" i="4"/>
  <c r="AW15" i="4"/>
  <c r="AW16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51" i="4"/>
  <c r="AW32" i="4"/>
  <c r="AW33" i="4"/>
  <c r="AW34" i="4"/>
  <c r="AW35" i="4"/>
  <c r="AW36" i="4"/>
  <c r="AW37" i="4"/>
  <c r="AW38" i="4"/>
  <c r="AW39" i="4"/>
  <c r="AW40" i="4"/>
  <c r="AW41" i="4"/>
  <c r="AW52" i="4"/>
  <c r="AW42" i="4"/>
  <c r="AW43" i="4"/>
  <c r="AW44" i="4"/>
  <c r="AW45" i="4"/>
  <c r="AW46" i="4"/>
  <c r="AW47" i="4"/>
  <c r="AW48" i="4"/>
  <c r="BT6" i="4"/>
  <c r="BU6" i="4" s="1"/>
  <c r="BT7" i="4"/>
  <c r="BU7" i="4" s="1"/>
  <c r="BT8" i="4"/>
  <c r="BU8" i="4" s="1"/>
  <c r="BT9" i="4"/>
  <c r="BU9" i="4" s="1"/>
  <c r="BT10" i="4"/>
  <c r="BU10" i="4" s="1"/>
  <c r="BT11" i="4"/>
  <c r="BU11" i="4" s="1"/>
  <c r="BT12" i="4"/>
  <c r="BU12" i="4" s="1"/>
  <c r="BT50" i="4"/>
  <c r="BU50" i="4" s="1"/>
  <c r="BT13" i="4"/>
  <c r="BU13" i="4" s="1"/>
  <c r="BT14" i="4"/>
  <c r="BU14" i="4" s="1"/>
  <c r="BT15" i="4"/>
  <c r="BU15" i="4" s="1"/>
  <c r="BT16" i="4"/>
  <c r="BU16" i="4" s="1"/>
  <c r="BT18" i="4"/>
  <c r="BU18" i="4" s="1"/>
  <c r="BT19" i="4"/>
  <c r="BU19" i="4" s="1"/>
  <c r="BT20" i="4"/>
  <c r="BU20" i="4" s="1"/>
  <c r="BT21" i="4"/>
  <c r="BU21" i="4" s="1"/>
  <c r="BT22" i="4"/>
  <c r="BU22" i="4" s="1"/>
  <c r="BT23" i="4"/>
  <c r="BU23" i="4" s="1"/>
  <c r="BT24" i="4"/>
  <c r="BU24" i="4" s="1"/>
  <c r="BT25" i="4"/>
  <c r="BU25" i="4" s="1"/>
  <c r="BT26" i="4"/>
  <c r="BU26" i="4" s="1"/>
  <c r="BT27" i="4"/>
  <c r="BU27" i="4" s="1"/>
  <c r="BT28" i="4"/>
  <c r="BU28" i="4" s="1"/>
  <c r="BT29" i="4"/>
  <c r="BU29" i="4" s="1"/>
  <c r="BT30" i="4"/>
  <c r="BU30" i="4" s="1"/>
  <c r="BT31" i="4"/>
  <c r="BU31" i="4" s="1"/>
  <c r="BT51" i="4"/>
  <c r="BU51" i="4" s="1"/>
  <c r="BT32" i="4"/>
  <c r="BU32" i="4" s="1"/>
  <c r="BT33" i="4"/>
  <c r="BU33" i="4" s="1"/>
  <c r="BT34" i="4"/>
  <c r="BU34" i="4" s="1"/>
  <c r="BT35" i="4"/>
  <c r="BU35" i="4" s="1"/>
  <c r="BT36" i="4"/>
  <c r="BU36" i="4" s="1"/>
  <c r="BT37" i="4"/>
  <c r="BU37" i="4" s="1"/>
  <c r="BT38" i="4"/>
  <c r="BU38" i="4" s="1"/>
  <c r="BT39" i="4"/>
  <c r="BU39" i="4" s="1"/>
  <c r="BT40" i="4"/>
  <c r="BU40" i="4" s="1"/>
  <c r="BT41" i="4"/>
  <c r="BU41" i="4" s="1"/>
  <c r="BT52" i="4"/>
  <c r="BU52" i="4" s="1"/>
  <c r="BT42" i="4"/>
  <c r="BU42" i="4" s="1"/>
  <c r="BT43" i="4"/>
  <c r="BU43" i="4" s="1"/>
  <c r="BT44" i="4"/>
  <c r="BU44" i="4" s="1"/>
  <c r="BT45" i="4"/>
  <c r="BU45" i="4" s="1"/>
  <c r="BT46" i="4"/>
  <c r="BU46" i="4" s="1"/>
  <c r="BT47" i="4"/>
  <c r="BU47" i="4" s="1"/>
  <c r="BT48" i="4"/>
  <c r="BU48" i="4" s="1"/>
  <c r="CA7" i="1"/>
  <c r="CB7" i="1" s="1"/>
  <c r="CA8" i="1"/>
  <c r="CB8" i="1" s="1"/>
  <c r="CA9" i="1"/>
  <c r="CB9" i="1" s="1"/>
  <c r="CA10" i="1"/>
  <c r="CB10" i="1" s="1"/>
  <c r="CA11" i="1"/>
  <c r="CB11" i="1" s="1"/>
  <c r="CA12" i="1"/>
  <c r="CB12" i="1" s="1"/>
  <c r="CA13" i="1"/>
  <c r="CB13" i="1" s="1"/>
  <c r="CA14" i="1"/>
  <c r="CB14" i="1" s="1"/>
  <c r="CA15" i="1"/>
  <c r="CB15" i="1" s="1"/>
  <c r="CA16" i="1"/>
  <c r="CB16" i="1" s="1"/>
  <c r="CA17" i="1"/>
  <c r="CB17" i="1" s="1"/>
  <c r="CA18" i="1"/>
  <c r="CB18" i="1" s="1"/>
  <c r="CA19" i="1"/>
  <c r="CB19" i="1" s="1"/>
  <c r="CA20" i="1"/>
  <c r="CB20" i="1" s="1"/>
  <c r="CA21" i="1"/>
  <c r="CB21" i="1" s="1"/>
  <c r="CA22" i="1"/>
  <c r="CB22" i="1" s="1"/>
  <c r="CA23" i="1"/>
  <c r="CB23" i="1" s="1"/>
  <c r="CA24" i="1"/>
  <c r="CB24" i="1" s="1"/>
  <c r="CA25" i="1"/>
  <c r="CB25" i="1" s="1"/>
  <c r="CA26" i="1"/>
  <c r="CB26" i="1" s="1"/>
  <c r="CA61" i="1"/>
  <c r="CB61" i="1" s="1"/>
  <c r="CA27" i="1"/>
  <c r="CB27" i="1" s="1"/>
  <c r="CA28" i="1"/>
  <c r="CB28" i="1" s="1"/>
  <c r="CA29" i="1"/>
  <c r="CB29" i="1" s="1"/>
  <c r="CC29" i="1" s="1"/>
  <c r="CA30" i="1"/>
  <c r="CB30" i="1" s="1"/>
  <c r="CA31" i="1"/>
  <c r="CB31" i="1" s="1"/>
  <c r="CA32" i="1"/>
  <c r="CB32" i="1" s="1"/>
  <c r="CA33" i="1"/>
  <c r="CB33" i="1" s="1"/>
  <c r="CA34" i="1"/>
  <c r="CB34" i="1" s="1"/>
  <c r="CA35" i="1"/>
  <c r="CB35" i="1" s="1"/>
  <c r="CA36" i="1"/>
  <c r="CB36" i="1" s="1"/>
  <c r="CA37" i="1"/>
  <c r="CB37" i="1" s="1"/>
  <c r="CA38" i="1"/>
  <c r="CB38" i="1" s="1"/>
  <c r="CA39" i="1"/>
  <c r="CB39" i="1" s="1"/>
  <c r="CA40" i="1"/>
  <c r="CB40" i="1" s="1"/>
  <c r="CA41" i="1"/>
  <c r="CB41" i="1" s="1"/>
  <c r="CA42" i="1"/>
  <c r="CB42" i="1" s="1"/>
  <c r="CA43" i="1"/>
  <c r="CB43" i="1" s="1"/>
  <c r="CA44" i="1"/>
  <c r="CB44" i="1" s="1"/>
  <c r="CA45" i="1"/>
  <c r="CB45" i="1" s="1"/>
  <c r="BW58" i="6" l="1"/>
  <c r="BN37" i="2"/>
  <c r="BN41" i="2"/>
  <c r="BN19" i="2"/>
  <c r="BN58" i="2"/>
  <c r="BN26" i="2"/>
  <c r="BN33" i="2"/>
  <c r="BN57" i="2"/>
  <c r="BN22" i="2"/>
  <c r="BN25" i="2"/>
  <c r="BN6" i="2"/>
  <c r="BN16" i="2"/>
  <c r="BN35" i="2"/>
  <c r="BN39" i="2"/>
  <c r="BN31" i="2"/>
  <c r="BN9" i="2"/>
  <c r="BN20" i="2"/>
  <c r="BN27" i="2"/>
  <c r="BN9" i="3"/>
  <c r="BN17" i="3"/>
  <c r="BN7" i="3"/>
  <c r="BN23" i="3"/>
  <c r="BN31" i="3"/>
  <c r="BN39" i="3"/>
  <c r="BN15" i="3"/>
  <c r="BN29" i="3"/>
  <c r="BN37" i="3"/>
  <c r="BN46" i="3"/>
  <c r="BN13" i="3"/>
  <c r="BN11" i="3"/>
  <c r="BN19" i="3"/>
  <c r="BN27" i="3"/>
  <c r="BN35" i="3"/>
  <c r="BN44" i="3"/>
  <c r="BW8" i="5"/>
  <c r="BW37" i="5"/>
  <c r="BW24" i="5"/>
  <c r="BN21" i="3"/>
  <c r="BN30" i="2"/>
  <c r="BN17" i="2"/>
  <c r="BW42" i="6"/>
  <c r="BW18" i="6"/>
  <c r="BW22" i="6"/>
  <c r="BW43" i="5"/>
  <c r="BW23" i="5"/>
  <c r="BW20" i="5"/>
  <c r="BW11" i="5"/>
  <c r="BW18" i="5"/>
  <c r="BW19" i="5"/>
  <c r="BW42" i="5"/>
  <c r="BW44" i="5"/>
  <c r="BW9" i="5"/>
  <c r="BW10" i="5"/>
  <c r="BW22" i="5"/>
  <c r="BW13" i="5"/>
  <c r="BW46" i="5"/>
  <c r="BW48" i="5"/>
  <c r="BW36" i="5"/>
  <c r="BW34" i="5"/>
  <c r="BW35" i="5"/>
  <c r="BW40" i="5"/>
  <c r="BW41" i="5"/>
  <c r="BW44" i="6"/>
  <c r="BW50" i="6"/>
  <c r="BW11" i="6"/>
  <c r="BW59" i="6"/>
  <c r="BW9" i="6"/>
  <c r="BW51" i="6"/>
  <c r="BW52" i="6"/>
  <c r="BW40" i="6"/>
  <c r="BW41" i="6"/>
  <c r="BW32" i="6"/>
  <c r="BW33" i="6"/>
  <c r="BW35" i="6"/>
  <c r="BW17" i="6"/>
  <c r="BW20" i="6"/>
  <c r="BW29" i="6"/>
  <c r="BW30" i="6"/>
  <c r="BW21" i="6"/>
  <c r="BW67" i="6"/>
  <c r="BW12" i="5"/>
  <c r="BW31" i="5"/>
  <c r="BW32" i="5"/>
  <c r="BW45" i="5"/>
  <c r="BW14" i="5"/>
  <c r="BW15" i="5"/>
  <c r="BW49" i="5"/>
  <c r="BW6" i="5"/>
  <c r="BW7" i="5"/>
  <c r="BW47" i="5"/>
  <c r="BW50" i="5"/>
  <c r="BW29" i="5"/>
  <c r="BW17" i="5"/>
  <c r="BW26" i="5"/>
  <c r="BW39" i="5"/>
  <c r="BW15" i="6"/>
  <c r="BW24" i="6"/>
  <c r="BW25" i="6"/>
  <c r="BW28" i="6"/>
  <c r="BW34" i="6"/>
  <c r="BW37" i="6"/>
  <c r="BW38" i="6"/>
  <c r="BW16" i="6"/>
  <c r="BW26" i="6"/>
  <c r="BW6" i="6"/>
  <c r="BW63" i="6"/>
  <c r="BW55" i="6"/>
  <c r="BW12" i="6"/>
  <c r="BW14" i="6"/>
  <c r="BW47" i="6"/>
  <c r="BW56" i="6"/>
  <c r="BW48" i="6"/>
  <c r="BW61" i="6"/>
  <c r="BW8" i="6"/>
  <c r="BW31" i="6"/>
  <c r="BW23" i="6"/>
  <c r="BW36" i="6"/>
  <c r="BW46" i="6"/>
  <c r="BN6" i="3"/>
  <c r="BN14" i="3"/>
  <c r="BN22" i="3"/>
  <c r="BN30" i="3"/>
  <c r="BN38" i="3"/>
  <c r="BN12" i="3"/>
  <c r="BN28" i="3"/>
  <c r="BN36" i="3"/>
  <c r="BN45" i="3"/>
  <c r="BN20" i="3"/>
  <c r="BN10" i="3"/>
  <c r="BN18" i="3"/>
  <c r="BN26" i="3"/>
  <c r="BN34" i="3"/>
  <c r="BN42" i="3"/>
  <c r="BN25" i="3"/>
  <c r="BN33" i="3"/>
  <c r="BN41" i="3"/>
  <c r="BN8" i="3"/>
  <c r="BN32" i="3"/>
  <c r="BN40" i="3"/>
  <c r="BN47" i="3"/>
  <c r="BN8" i="2"/>
  <c r="BN10" i="2"/>
  <c r="BN21" i="2"/>
  <c r="BN28" i="2"/>
  <c r="BN32" i="2"/>
  <c r="BN36" i="2"/>
  <c r="BN40" i="2"/>
  <c r="BN14" i="2"/>
  <c r="BN56" i="2"/>
  <c r="BC43" i="4" l="1"/>
  <c r="BC44" i="4"/>
  <c r="BC45" i="4"/>
  <c r="BC46" i="4"/>
  <c r="BC47" i="4"/>
  <c r="BC48" i="4"/>
  <c r="BG48" i="4" l="1"/>
  <c r="BG47" i="4"/>
  <c r="BG46" i="4"/>
  <c r="BG45" i="4"/>
  <c r="BG44" i="4"/>
  <c r="BG43" i="4"/>
  <c r="BG42" i="4"/>
  <c r="BG52" i="4"/>
  <c r="BG41" i="4"/>
  <c r="BG40" i="4"/>
  <c r="BG39" i="4"/>
  <c r="BG38" i="4"/>
  <c r="BG37" i="4"/>
  <c r="BG36" i="4"/>
  <c r="BG35" i="4"/>
  <c r="BG34" i="4"/>
  <c r="BG33" i="4"/>
  <c r="BG32" i="4"/>
  <c r="BG51" i="4"/>
  <c r="BG31" i="4"/>
  <c r="BG30" i="4"/>
  <c r="BG29" i="4"/>
  <c r="BG28" i="4"/>
  <c r="BG27" i="4"/>
  <c r="BG26" i="4"/>
  <c r="BG25" i="4"/>
  <c r="BG24" i="4"/>
  <c r="BG23" i="4"/>
  <c r="BG22" i="4"/>
  <c r="BG21" i="4"/>
  <c r="BG20" i="4"/>
  <c r="BG19" i="4"/>
  <c r="BG18" i="4"/>
  <c r="BG16" i="4"/>
  <c r="BG15" i="4"/>
  <c r="BG14" i="4"/>
  <c r="BG13" i="4"/>
  <c r="BG50" i="4"/>
  <c r="BG12" i="4"/>
  <c r="BG11" i="4"/>
  <c r="BG10" i="4"/>
  <c r="BG9" i="4"/>
  <c r="BG8" i="4"/>
  <c r="BG7" i="4"/>
  <c r="BG6" i="4"/>
  <c r="BK43" i="4" l="1"/>
  <c r="BL43" i="4" s="1"/>
  <c r="BP43" i="4"/>
  <c r="BQ43" i="4" s="1"/>
  <c r="BK44" i="4"/>
  <c r="BL44" i="4" s="1"/>
  <c r="BP44" i="4"/>
  <c r="BQ44" i="4" s="1"/>
  <c r="BK45" i="4"/>
  <c r="BL45" i="4" s="1"/>
  <c r="BP45" i="4"/>
  <c r="BQ45" i="4" s="1"/>
  <c r="BK46" i="4"/>
  <c r="BL46" i="4" s="1"/>
  <c r="BP46" i="4"/>
  <c r="BQ46" i="4" s="1"/>
  <c r="BK47" i="4"/>
  <c r="BL47" i="4" s="1"/>
  <c r="BP47" i="4"/>
  <c r="BQ47" i="4" s="1"/>
  <c r="BK48" i="4"/>
  <c r="BL48" i="4" s="1"/>
  <c r="BP48" i="4"/>
  <c r="BQ48" i="4" s="1"/>
  <c r="BV47" i="4" l="1"/>
  <c r="BV43" i="4"/>
  <c r="BV46" i="4"/>
  <c r="BV48" i="4"/>
  <c r="BV44" i="4"/>
  <c r="BP6" i="4" l="1"/>
  <c r="BQ6" i="4" s="1"/>
  <c r="BP7" i="4"/>
  <c r="BQ7" i="4" s="1"/>
  <c r="BP8" i="4"/>
  <c r="BQ8" i="4" s="1"/>
  <c r="BP9" i="4"/>
  <c r="BQ9" i="4" s="1"/>
  <c r="BP10" i="4"/>
  <c r="BQ10" i="4" s="1"/>
  <c r="BP11" i="4"/>
  <c r="BQ11" i="4" s="1"/>
  <c r="BP12" i="4"/>
  <c r="BQ12" i="4" s="1"/>
  <c r="BP50" i="4"/>
  <c r="BQ50" i="4" s="1"/>
  <c r="BP13" i="4"/>
  <c r="BQ13" i="4" s="1"/>
  <c r="BP14" i="4"/>
  <c r="BQ14" i="4" s="1"/>
  <c r="BP15" i="4"/>
  <c r="BQ15" i="4" s="1"/>
  <c r="BP16" i="4"/>
  <c r="BQ16" i="4" s="1"/>
  <c r="BP18" i="4"/>
  <c r="BQ18" i="4" s="1"/>
  <c r="BP19" i="4"/>
  <c r="BQ19" i="4" s="1"/>
  <c r="BP20" i="4"/>
  <c r="BQ20" i="4" s="1"/>
  <c r="BP21" i="4"/>
  <c r="BQ21" i="4" s="1"/>
  <c r="BP22" i="4"/>
  <c r="BQ22" i="4" s="1"/>
  <c r="BP23" i="4"/>
  <c r="BQ23" i="4" s="1"/>
  <c r="BP24" i="4"/>
  <c r="BQ24" i="4" s="1"/>
  <c r="BP25" i="4"/>
  <c r="BQ25" i="4" s="1"/>
  <c r="BP26" i="4"/>
  <c r="BQ26" i="4" s="1"/>
  <c r="BP27" i="4"/>
  <c r="BQ27" i="4" s="1"/>
  <c r="BP28" i="4"/>
  <c r="BQ28" i="4" s="1"/>
  <c r="BP29" i="4"/>
  <c r="BQ29" i="4" s="1"/>
  <c r="BP30" i="4"/>
  <c r="BQ30" i="4" s="1"/>
  <c r="BP31" i="4"/>
  <c r="BQ31" i="4" s="1"/>
  <c r="BP51" i="4"/>
  <c r="BQ51" i="4" s="1"/>
  <c r="BP32" i="4"/>
  <c r="BQ32" i="4" s="1"/>
  <c r="BP33" i="4"/>
  <c r="BQ33" i="4" s="1"/>
  <c r="BP34" i="4"/>
  <c r="BQ34" i="4" s="1"/>
  <c r="BP35" i="4"/>
  <c r="BQ35" i="4" s="1"/>
  <c r="BP36" i="4"/>
  <c r="BQ36" i="4" s="1"/>
  <c r="BK10" i="4"/>
  <c r="BL10" i="4" s="1"/>
  <c r="BK11" i="4"/>
  <c r="BL11" i="4" s="1"/>
  <c r="BK12" i="4"/>
  <c r="BL12" i="4" s="1"/>
  <c r="BK50" i="4"/>
  <c r="BL50" i="4" s="1"/>
  <c r="BK13" i="4"/>
  <c r="BL13" i="4" s="1"/>
  <c r="BK14" i="4"/>
  <c r="BL14" i="4" s="1"/>
  <c r="BK15" i="4"/>
  <c r="BL15" i="4" s="1"/>
  <c r="BK16" i="4"/>
  <c r="BL16" i="4" s="1"/>
  <c r="BK18" i="4"/>
  <c r="BL18" i="4" s="1"/>
  <c r="BK19" i="4"/>
  <c r="BL19" i="4" s="1"/>
  <c r="BK20" i="4"/>
  <c r="BL20" i="4" s="1"/>
  <c r="BK21" i="4"/>
  <c r="BL21" i="4" s="1"/>
  <c r="BK22" i="4"/>
  <c r="BL22" i="4" s="1"/>
  <c r="BK23" i="4"/>
  <c r="BL23" i="4" s="1"/>
  <c r="BK24" i="4"/>
  <c r="BL24" i="4" s="1"/>
  <c r="BK25" i="4"/>
  <c r="BL25" i="4" s="1"/>
  <c r="BK26" i="4"/>
  <c r="BL26" i="4" s="1"/>
  <c r="BK27" i="4"/>
  <c r="BL27" i="4" s="1"/>
  <c r="BK28" i="4"/>
  <c r="BL28" i="4" s="1"/>
  <c r="BK29" i="4"/>
  <c r="BL29" i="4" s="1"/>
  <c r="BK30" i="4"/>
  <c r="BL30" i="4" s="1"/>
  <c r="BK31" i="4"/>
  <c r="BL31" i="4" s="1"/>
  <c r="BK51" i="4"/>
  <c r="BL51" i="4" s="1"/>
  <c r="BK32" i="4"/>
  <c r="BL32" i="4" s="1"/>
  <c r="BK33" i="4"/>
  <c r="BL33" i="4" s="1"/>
  <c r="BK34" i="4"/>
  <c r="BL34" i="4" s="1"/>
  <c r="BK35" i="4"/>
  <c r="BL35" i="4" s="1"/>
  <c r="BK6" i="4"/>
  <c r="BL6" i="4" s="1"/>
  <c r="BK7" i="4"/>
  <c r="BL7" i="4" s="1"/>
  <c r="BK8" i="4"/>
  <c r="BL8" i="4" s="1"/>
  <c r="BK9" i="4"/>
  <c r="BL9" i="4" s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61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R14" i="1"/>
  <c r="BS14" i="1" s="1"/>
  <c r="BR15" i="1"/>
  <c r="BS15" i="1" s="1"/>
  <c r="BR16" i="1"/>
  <c r="BS16" i="1" s="1"/>
  <c r="BR17" i="1"/>
  <c r="BS17" i="1" s="1"/>
  <c r="BR18" i="1"/>
  <c r="BS18" i="1" s="1"/>
  <c r="BR19" i="1"/>
  <c r="BS19" i="1" s="1"/>
  <c r="BR20" i="1"/>
  <c r="BS20" i="1" s="1"/>
  <c r="BR21" i="1"/>
  <c r="BS21" i="1" s="1"/>
  <c r="BR22" i="1"/>
  <c r="BS22" i="1" s="1"/>
  <c r="BR23" i="1"/>
  <c r="BS23" i="1" s="1"/>
  <c r="BR24" i="1"/>
  <c r="BS24" i="1" s="1"/>
  <c r="BR25" i="1"/>
  <c r="BS25" i="1" s="1"/>
  <c r="BR26" i="1"/>
  <c r="BS26" i="1" s="1"/>
  <c r="BR61" i="1"/>
  <c r="BS61" i="1" s="1"/>
  <c r="BR27" i="1"/>
  <c r="BS27" i="1" s="1"/>
  <c r="BR28" i="1"/>
  <c r="BS28" i="1" s="1"/>
  <c r="BR29" i="1"/>
  <c r="BS29" i="1" s="1"/>
  <c r="BR30" i="1"/>
  <c r="BS30" i="1" s="1"/>
  <c r="BR31" i="1"/>
  <c r="BS31" i="1" s="1"/>
  <c r="BR32" i="1"/>
  <c r="BS32" i="1" s="1"/>
  <c r="BR33" i="1"/>
  <c r="BS33" i="1" s="1"/>
  <c r="BR34" i="1"/>
  <c r="BS34" i="1" s="1"/>
  <c r="BR35" i="1"/>
  <c r="BS35" i="1" s="1"/>
  <c r="BR36" i="1"/>
  <c r="BS36" i="1" s="1"/>
  <c r="BR37" i="1"/>
  <c r="BS37" i="1" s="1"/>
  <c r="BR38" i="1"/>
  <c r="BS38" i="1" s="1"/>
  <c r="BR39" i="1"/>
  <c r="BS39" i="1" s="1"/>
  <c r="BR40" i="1"/>
  <c r="BS40" i="1" s="1"/>
  <c r="BR41" i="1"/>
  <c r="BS41" i="1" s="1"/>
  <c r="BR42" i="1"/>
  <c r="BS42" i="1" s="1"/>
  <c r="BR43" i="1"/>
  <c r="BS43" i="1" s="1"/>
  <c r="BR44" i="1"/>
  <c r="BS44" i="1" s="1"/>
  <c r="BR45" i="1"/>
  <c r="BS45" i="1" s="1"/>
  <c r="BR7" i="1"/>
  <c r="BS7" i="1" s="1"/>
  <c r="BR8" i="1"/>
  <c r="BS8" i="1" s="1"/>
  <c r="BR9" i="1"/>
  <c r="BS9" i="1" s="1"/>
  <c r="BR10" i="1"/>
  <c r="BS10" i="1" s="1"/>
  <c r="BR11" i="1"/>
  <c r="BS11" i="1" s="1"/>
  <c r="BR12" i="1"/>
  <c r="BS12" i="1" s="1"/>
  <c r="BR13" i="1"/>
  <c r="BS13" i="1" s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61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M45" i="1" s="1"/>
  <c r="BG6" i="1"/>
  <c r="CA6" i="1"/>
  <c r="CB6" i="1" s="1"/>
  <c r="CC44" i="1" l="1"/>
  <c r="CC36" i="1"/>
  <c r="CC28" i="1"/>
  <c r="CC21" i="1"/>
  <c r="CC13" i="1"/>
  <c r="CC43" i="1"/>
  <c r="CC40" i="1"/>
  <c r="CC32" i="1"/>
  <c r="CC25" i="1"/>
  <c r="CC17" i="1"/>
  <c r="CC9" i="1"/>
  <c r="CC27" i="1"/>
  <c r="CC42" i="1"/>
  <c r="CC34" i="1"/>
  <c r="CC61" i="1"/>
  <c r="CC19" i="1"/>
  <c r="CC11" i="1"/>
  <c r="CC33" i="1"/>
  <c r="CC26" i="1"/>
  <c r="CC18" i="1"/>
  <c r="CC10" i="1"/>
  <c r="CC39" i="1"/>
  <c r="CC31" i="1"/>
  <c r="CC24" i="1"/>
  <c r="CC16" i="1"/>
  <c r="CC8" i="1"/>
  <c r="CC45" i="1"/>
  <c r="CC38" i="1"/>
  <c r="CC30" i="1"/>
  <c r="CC23" i="1"/>
  <c r="CC15" i="1"/>
  <c r="CC37" i="1"/>
  <c r="CC22" i="1"/>
  <c r="CC14" i="1"/>
  <c r="BC6" i="4" l="1"/>
  <c r="BV6" i="4" s="1"/>
  <c r="BC7" i="4"/>
  <c r="BV7" i="4" s="1"/>
  <c r="BC8" i="4"/>
  <c r="BV8" i="4" s="1"/>
  <c r="BC9" i="4"/>
  <c r="BV9" i="4" s="1"/>
  <c r="BC10" i="4"/>
  <c r="BV11" i="4"/>
  <c r="BC12" i="4"/>
  <c r="BV12" i="4" s="1"/>
  <c r="BC50" i="4"/>
  <c r="BV50" i="4" s="1"/>
  <c r="BC13" i="4"/>
  <c r="BV13" i="4" s="1"/>
  <c r="BC14" i="4"/>
  <c r="BV14" i="4" s="1"/>
  <c r="BC15" i="4"/>
  <c r="BV15" i="4" s="1"/>
  <c r="BC16" i="4"/>
  <c r="BV16" i="4" s="1"/>
  <c r="BC18" i="4"/>
  <c r="BC19" i="4"/>
  <c r="BC20" i="4"/>
  <c r="BV20" i="4" s="1"/>
  <c r="BC21" i="4"/>
  <c r="BV21" i="4" s="1"/>
  <c r="BC22" i="4"/>
  <c r="BV22" i="4" s="1"/>
  <c r="BC23" i="4"/>
  <c r="BV23" i="4" s="1"/>
  <c r="BC24" i="4"/>
  <c r="BV24" i="4" s="1"/>
  <c r="BC25" i="4"/>
  <c r="BV25" i="4" s="1"/>
  <c r="BC26" i="4"/>
  <c r="BV26" i="4" s="1"/>
  <c r="BC27" i="4"/>
  <c r="BV27" i="4" s="1"/>
  <c r="BC28" i="4"/>
  <c r="BV28" i="4" s="1"/>
  <c r="BC29" i="4"/>
  <c r="BV29" i="4" s="1"/>
  <c r="BC30" i="4"/>
  <c r="BV30" i="4" s="1"/>
  <c r="BC31" i="4"/>
  <c r="BV31" i="4" s="1"/>
  <c r="BC51" i="4"/>
  <c r="BV51" i="4" s="1"/>
  <c r="BC32" i="4"/>
  <c r="BV32" i="4" s="1"/>
  <c r="BC33" i="4"/>
  <c r="BV33" i="4" s="1"/>
  <c r="BC34" i="4"/>
  <c r="BC35" i="4"/>
  <c r="BV35" i="4" s="1"/>
  <c r="BX6" i="1" l="1"/>
  <c r="BR6" i="1" l="1"/>
  <c r="BS6" i="1" s="1"/>
  <c r="CC6" i="1" s="1"/>
  <c r="CC7" i="1" l="1"/>
  <c r="BK36" i="4" l="1"/>
  <c r="BK37" i="4"/>
  <c r="BK38" i="4"/>
  <c r="BK39" i="4"/>
  <c r="BK40" i="4"/>
  <c r="BK41" i="4"/>
  <c r="BK52" i="4"/>
  <c r="BK42" i="4"/>
  <c r="BC36" i="4" l="1"/>
  <c r="BC37" i="4"/>
  <c r="BC38" i="4"/>
  <c r="BC39" i="4"/>
  <c r="BC40" i="4"/>
  <c r="BC41" i="4"/>
  <c r="BC52" i="4"/>
  <c r="BC42" i="4"/>
  <c r="BP37" i="4" l="1"/>
  <c r="BQ37" i="4" s="1"/>
  <c r="BP38" i="4"/>
  <c r="BQ38" i="4" s="1"/>
  <c r="BP39" i="4"/>
  <c r="BQ39" i="4" s="1"/>
  <c r="BP40" i="4"/>
  <c r="BQ40" i="4" s="1"/>
  <c r="BP41" i="4"/>
  <c r="BQ41" i="4" s="1"/>
  <c r="BP52" i="4"/>
  <c r="BQ52" i="4" s="1"/>
  <c r="BP42" i="4"/>
  <c r="BQ42" i="4" s="1"/>
  <c r="BL36" i="4" l="1"/>
  <c r="BV36" i="4" s="1"/>
  <c r="BL37" i="4"/>
  <c r="BV37" i="4" s="1"/>
  <c r="BL38" i="4"/>
  <c r="BV38" i="4" s="1"/>
  <c r="BL39" i="4"/>
  <c r="BV39" i="4" s="1"/>
  <c r="BL40" i="4"/>
  <c r="BV40" i="4" s="1"/>
  <c r="BL41" i="4"/>
  <c r="BV41" i="4" s="1"/>
  <c r="BL52" i="4"/>
  <c r="BV52" i="4" s="1"/>
  <c r="BL42" i="4"/>
  <c r="BV42" i="4" s="1"/>
</calcChain>
</file>

<file path=xl/comments1.xml><?xml version="1.0" encoding="utf-8"?>
<comments xmlns="http://schemas.openxmlformats.org/spreadsheetml/2006/main">
  <authors>
    <author>TITO TORRICO</author>
  </authors>
  <commentList>
    <comment ref="U5" authorId="0">
      <text>
        <r>
          <rPr>
            <b/>
            <sz val="9"/>
            <color indexed="81"/>
            <rFont val="Tahoma"/>
            <charset val="1"/>
          </rPr>
          <t>TITO TORRICO:EXAMEN</t>
        </r>
      </text>
    </comment>
    <comment ref="Y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PARO</t>
        </r>
      </text>
    </comment>
    <comment ref="AC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PERMISO POR FALLECIMIENTO DE,,,
</t>
        </r>
      </text>
    </comment>
    <comment ref="AF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TODOS SANTOS</t>
        </r>
      </text>
    </comment>
    <comment ref="AN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examen final</t>
        </r>
      </text>
    </comment>
    <comment ref="BA7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16/11/2018</t>
        </r>
      </text>
    </comment>
    <comment ref="BH7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no expuso
</t>
        </r>
      </text>
    </comment>
    <comment ref="BJ14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DIO EN EL CT</t>
        </r>
      </text>
    </comment>
    <comment ref="BO1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dio en el IP</t>
        </r>
      </text>
    </comment>
    <comment ref="BA18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AX22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BA22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AX2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BA2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AY2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incompleto</t>
        </r>
      </text>
    </comment>
    <comment ref="AZ2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BA2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AX28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AX29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BA29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AX33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AZ33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CT
HIZO</t>
        </r>
      </text>
    </comment>
    <comment ref="BA33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CT
HIZO</t>
        </r>
      </text>
    </comment>
    <comment ref="AX3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AX36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BA36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AX37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BA37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AX38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AX39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BA39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AX4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AX4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   DOCTRINAS SOLO 5 PAGINAS</t>
        </r>
      </text>
    </comment>
    <comment ref="BA4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  <comment ref="AX46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ENTREGARON EN POSTFECHA</t>
        </r>
      </text>
    </comment>
  </commentList>
</comments>
</file>

<file path=xl/comments2.xml><?xml version="1.0" encoding="utf-8"?>
<comments xmlns="http://schemas.openxmlformats.org/spreadsheetml/2006/main">
  <authors>
    <author>TITO TORRICO</author>
  </authors>
  <commentList>
    <comment ref="U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PARO</t>
        </r>
      </text>
    </comment>
    <comment ref="W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PARO</t>
        </r>
      </text>
    </comment>
    <comment ref="AA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PERMISO POR FALLECIMIENTO DE,,,
</t>
        </r>
      </text>
    </comment>
    <comment ref="AD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TODOS SANTOS</t>
        </r>
      </text>
    </comment>
    <comment ref="AL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examen final</t>
        </r>
      </text>
    </comment>
    <comment ref="BA6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AZ7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10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16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AX19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incompleto y fuera de fecha</t>
        </r>
      </text>
    </comment>
    <comment ref="BA19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22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AX2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16/11/2018</t>
        </r>
      </text>
    </comment>
    <comment ref="BA28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29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30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31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33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36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37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39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40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42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AZ43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43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AX4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incompleto y fuera de fecha</t>
        </r>
      </text>
    </comment>
    <comment ref="BA4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49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AX5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5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5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57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58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T59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dio examen en el horario establecido saco 33</t>
        </r>
      </text>
    </comment>
    <comment ref="BA60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62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6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66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68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A69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 FECHA</t>
        </r>
      </text>
    </comment>
    <comment ref="BT69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DIO EN EL  CT
</t>
        </r>
      </text>
    </comment>
    <comment ref="AX7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16/11/2018</t>
        </r>
      </text>
    </comment>
  </commentList>
</comments>
</file>

<file path=xl/comments3.xml><?xml version="1.0" encoding="utf-8"?>
<comments xmlns="http://schemas.openxmlformats.org/spreadsheetml/2006/main">
  <authors>
    <author>TITO TORRICO</author>
  </authors>
  <commentList>
    <comment ref="U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PARO</t>
        </r>
      </text>
    </comment>
    <comment ref="Y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PARO</t>
        </r>
      </text>
    </comment>
    <comment ref="AC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PERMISO POR FALLECIMIENTO DE,,,
</t>
        </r>
      </text>
    </comment>
    <comment ref="AF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TODOS SANTOS</t>
        </r>
      </text>
    </comment>
    <comment ref="AI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2DO PARCIAL</t>
        </r>
      </text>
    </comment>
    <comment ref="BO12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NOMBRE INCOMPLETO</t>
        </r>
      </text>
    </comment>
    <comment ref="AZ13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TIENE LOS 10 PRINCIPIOS</t>
        </r>
      </text>
    </comment>
    <comment ref="BA16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LO IZO SOLA
</t>
        </r>
      </text>
    </comment>
    <comment ref="AZ19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TIENE LOS 10 PRINCIPIOS</t>
        </r>
      </text>
    </comment>
    <comment ref="AY21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incompleto</t>
        </r>
      </text>
    </comment>
    <comment ref="AY33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incompleto</t>
        </r>
      </text>
    </comment>
    <comment ref="AZ3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LO HIZO EN SU CUADERNO</t>
        </r>
      </text>
    </comment>
    <comment ref="BA36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SOLITARIA</t>
        </r>
      </text>
    </comment>
    <comment ref="AZ38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TIENE LOS 10 PRINCIPIOS</t>
        </r>
      </text>
    </comment>
    <comment ref="BA51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dice que presento...</t>
        </r>
      </text>
    </comment>
    <comment ref="AZ52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TIENE LOS 10 PRINCIPIOS</t>
        </r>
      </text>
    </comment>
    <comment ref="AI5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DIO EN EL IP</t>
        </r>
      </text>
    </comment>
    <comment ref="AZ54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EN EL IP</t>
        </r>
      </text>
    </comment>
    <comment ref="BK5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DIO EN EL IC</t>
        </r>
      </text>
    </comment>
    <comment ref="BT5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dio en el IP</t>
        </r>
      </text>
    </comment>
    <comment ref="AZ56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TIENE LOS 10 PRINCIPIOS</t>
        </r>
      </text>
    </comment>
    <comment ref="BB58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dice que presento...</t>
        </r>
      </text>
    </comment>
    <comment ref="BA61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LO IZO SOLA
</t>
        </r>
      </text>
    </comment>
    <comment ref="AZ63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TIENE LOS 10 PRINCIPIOS</t>
        </r>
      </text>
    </comment>
  </commentList>
</comments>
</file>

<file path=xl/comments4.xml><?xml version="1.0" encoding="utf-8"?>
<comments xmlns="http://schemas.openxmlformats.org/spreadsheetml/2006/main">
  <authors>
    <author>TITO TORRICO</author>
  </authors>
  <commentList>
    <comment ref="W5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PARO</t>
        </r>
      </text>
    </comment>
    <comment ref="X5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PARO</t>
        </r>
      </text>
    </comment>
    <comment ref="Z5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PARO</t>
        </r>
      </text>
    </comment>
    <comment ref="AD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PERMISO POR FALLECIMIENTO DE,,,
</t>
        </r>
      </text>
    </comment>
    <comment ref="AG5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TODOS SANTOS</t>
        </r>
      </text>
    </comment>
    <comment ref="BZ6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dio 2  en el otro saco 31
</t>
        </r>
      </text>
    </comment>
    <comment ref="BI10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del tiempo</t>
        </r>
      </text>
    </comment>
    <comment ref="BI36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fuera del tiempo</t>
        </r>
      </text>
    </comment>
    <comment ref="AA38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DIO EN EL 2P</t>
        </r>
      </text>
    </comment>
    <comment ref="BQ38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dio en el 2p</t>
        </r>
      </text>
    </comment>
    <comment ref="BZ4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dio en el 2i saco 47
no corresponde
</t>
        </r>
      </text>
    </comment>
  </commentList>
</comments>
</file>

<file path=xl/comments5.xml><?xml version="1.0" encoding="utf-8"?>
<comments xmlns="http://schemas.openxmlformats.org/spreadsheetml/2006/main">
  <authors>
    <author>TITO TORRICO</author>
  </authors>
  <commentList>
    <comment ref="AD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PERMISO POR FALLECIMIENTO DE,,,
</t>
        </r>
      </text>
    </comment>
    <comment ref="AG5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TODOS SANTOS</t>
        </r>
      </text>
    </comment>
    <comment ref="BE7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TIENE ANALISIS</t>
        </r>
      </text>
    </comment>
    <comment ref="BE8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TIENE ANALISIS</t>
        </r>
      </text>
    </comment>
    <comment ref="AU1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CON ALVARO H.
PRESENTO CON MARIA LEYDI RIOS VELAZQUES</t>
        </r>
      </text>
    </comment>
    <comment ref="BE22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TIENE ANALISIS</t>
        </r>
      </text>
    </comment>
    <comment ref="BE23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TIENE ANALISIS</t>
        </r>
      </text>
    </comment>
    <comment ref="AU2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CON ALVARO H.</t>
        </r>
      </text>
    </comment>
    <comment ref="BG35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dio en el 2a
</t>
        </r>
      </text>
    </comment>
    <comment ref="AA39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DIO EN EL 2A</t>
        </r>
      </text>
    </comment>
    <comment ref="BB39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dio en el 2a</t>
        </r>
      </text>
    </comment>
    <comment ref="AU55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ESTA COMO SE PIDIO</t>
        </r>
      </text>
    </comment>
    <comment ref="AU59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PRESENTO CON ALVARO H.</t>
        </r>
      </text>
    </comment>
  </commentList>
</comments>
</file>

<file path=xl/comments6.xml><?xml version="1.0" encoding="utf-8"?>
<comments xmlns="http://schemas.openxmlformats.org/spreadsheetml/2006/main">
  <authors>
    <author>TITO TORRICO</author>
  </authors>
  <commentList>
    <comment ref="AD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PERMISO POR FALLECIMIENTO DE,,,
</t>
        </r>
      </text>
    </comment>
    <comment ref="AG5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TODOS SANTOS</t>
        </r>
      </text>
    </comment>
    <comment ref="BE6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GRAFICO NO PROPORCIONAL</t>
        </r>
      </text>
    </comment>
    <comment ref="BE8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12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13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SIN ANALISIS Y SIN NOMBRE LAS ECUACIONES</t>
        </r>
      </text>
    </comment>
    <comment ref="BE15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GRAFICO NO PROPORCIONAL</t>
        </r>
      </text>
    </comment>
    <comment ref="BE16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18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19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SIN ANALISIS Y SIN NOMBRE LAS ECUACIONES</t>
        </r>
      </text>
    </comment>
    <comment ref="BE21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22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23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AT24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DICE QUE PRESETO</t>
        </r>
      </text>
    </comment>
    <comment ref="AW24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DICE QUE PRESETO</t>
        </r>
      </text>
    </comment>
    <comment ref="BE24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25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26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SIN ANALISIS Y SIN NOMBRE LAS ECUACIONES</t>
        </r>
      </text>
    </comment>
    <comment ref="BG26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COPIO DEL CELU
GOOGLE</t>
        </r>
      </text>
    </comment>
    <comment ref="BE27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28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SIN ANALISIS Y SIN NOMBRE LAS ECUACIONES</t>
        </r>
      </text>
    </comment>
    <comment ref="BE29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30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31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K31" authorId="0">
      <text>
        <r>
          <rPr>
            <b/>
            <sz val="9"/>
            <color indexed="81"/>
            <rFont val="Tahoma"/>
            <charset val="1"/>
          </rPr>
          <t xml:space="preserve">TITO TORRICO:dio 2 veces el examen tiene77
no corresponde
</t>
        </r>
      </text>
    </comment>
    <comment ref="BE33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G33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COIO DEL CLU
</t>
        </r>
      </text>
    </comment>
    <comment ref="BE34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35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38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39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40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SIN ANALISIS Y SIN NOMBRE LAS ECUACIONES</t>
        </r>
      </text>
    </comment>
    <comment ref="BG40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COPIO DEGOOGLE</t>
        </r>
      </text>
    </comment>
    <comment ref="BE41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42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SIN ANALISIS Y SIN NOMBRE LAS ECUACIONES</t>
        </r>
      </text>
    </comment>
    <comment ref="BE4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grafico no tiene nombre la recta y falto analisis</t>
        </r>
      </text>
    </comment>
    <comment ref="BE45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46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48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49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50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SIN ANALISIS Y SIN NOMBRE LAS ECUACIONES</t>
        </r>
      </text>
    </comment>
    <comment ref="BE52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53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54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55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AT56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DICE QUE PRESETO</t>
        </r>
      </text>
    </comment>
    <comment ref="AW56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DICE QUE PRESETO</t>
        </r>
      </text>
    </comment>
    <comment ref="BE56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57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GRAFICOS MAL HECHOS</t>
        </r>
      </text>
    </comment>
    <comment ref="BE61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SIN ANALISIS Y SIN NOMBRE LAS ECUACIONES</t>
        </r>
      </text>
    </comment>
    <comment ref="BE63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AT64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DICE QUE PRESETO</t>
        </r>
      </text>
    </comment>
    <comment ref="BE64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G64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COPIODELCELU
</t>
        </r>
      </text>
    </comment>
    <comment ref="BE65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K65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se duplico la nota</t>
        </r>
      </text>
    </comment>
    <comment ref="BE66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67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68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71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72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GRAFICOS MAL HECHOS</t>
        </r>
      </text>
    </comment>
    <comment ref="BG72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COPIO DELCELU</t>
        </r>
      </text>
    </comment>
    <comment ref="BE73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SIN ANALISIS Y SIN NOMBRE LAS ECUACIONES</t>
        </r>
      </text>
    </comment>
    <comment ref="BE75" authorId="0">
      <text>
        <r>
          <rPr>
            <b/>
            <sz val="9"/>
            <color indexed="81"/>
            <rFont val="Tahoma"/>
            <family val="2"/>
          </rPr>
          <t>TITO TORRICO:</t>
        </r>
        <r>
          <rPr>
            <sz val="9"/>
            <color indexed="81"/>
            <rFont val="Tahoma"/>
            <family val="2"/>
          </rPr>
          <t xml:space="preserve">
NO TENIA ANALISIS</t>
        </r>
      </text>
    </comment>
    <comment ref="BE76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grafico no tiene nombre la recta y falto analisis</t>
        </r>
      </text>
    </comment>
    <comment ref="BG76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COPIO DEL CELU
</t>
        </r>
      </text>
    </comment>
    <comment ref="BK76" authorId="0">
      <text>
        <r>
          <rPr>
            <b/>
            <sz val="9"/>
            <color indexed="81"/>
            <rFont val="Tahoma"/>
            <charset val="1"/>
          </rPr>
          <t>TITO TORRICO:</t>
        </r>
        <r>
          <rPr>
            <sz val="9"/>
            <color indexed="81"/>
            <rFont val="Tahoma"/>
            <charset val="1"/>
          </rPr>
          <t xml:space="preserve">
dio 2 tiene48
no corresponde
</t>
        </r>
      </text>
    </comment>
  </commentList>
</comments>
</file>

<file path=xl/sharedStrings.xml><?xml version="1.0" encoding="utf-8"?>
<sst xmlns="http://schemas.openxmlformats.org/spreadsheetml/2006/main" count="5944" uniqueCount="485">
  <si>
    <t>SIGLA-GRUPO:</t>
  </si>
  <si>
    <t>  ECO150 - 2A (TEORIA DE LOS PRECIOS I )</t>
  </si>
  <si>
    <t>GESTION:</t>
  </si>
  <si>
    <t>NRO</t>
  </si>
  <si>
    <t>REGISTRO</t>
  </si>
  <si>
    <t>NOMBRES</t>
  </si>
  <si>
    <t>CARR</t>
  </si>
  <si>
    <t>PLAN</t>
  </si>
  <si>
    <t>  ECO150 - 2P (TEORIA DE LOS PRECIOS I )</t>
  </si>
  <si>
    <t>  ECO100 - IC (INTRODUC. A LA ECONOMIA )</t>
  </si>
  <si>
    <t>  ECO100 - CT (INTRODUC. A LA ECONOMIA )</t>
  </si>
  <si>
    <t>  ECO100 - IP (INTRODUC. A LA ECONOMIA )</t>
  </si>
  <si>
    <t>DOCENTE:</t>
  </si>
  <si>
    <t>LIC. TITO TORRICO SANDAGORDA</t>
  </si>
  <si>
    <t>LISTADO DE ESTUDIANTES</t>
  </si>
  <si>
    <t>ASIST</t>
  </si>
  <si>
    <t>NOTA</t>
  </si>
  <si>
    <t>~1ER  EXAMEN</t>
  </si>
  <si>
    <t>2Do EXAMEN</t>
  </si>
  <si>
    <t>TXT</t>
  </si>
  <si>
    <t>No</t>
  </si>
  <si>
    <t>P</t>
  </si>
  <si>
    <t xml:space="preserve">EXAMEN FINAL </t>
  </si>
  <si>
    <t>EXAMEN FINAL</t>
  </si>
  <si>
    <t>NOTA FINAL</t>
  </si>
  <si>
    <t>2do EXAMEN</t>
  </si>
  <si>
    <t>Carga Horaria</t>
  </si>
  <si>
    <r>
      <t>Código :</t>
    </r>
    <r>
      <rPr>
        <b/>
        <sz val="7.5"/>
        <color rgb="FFFFFFFF"/>
        <rFont val="Arial"/>
        <family val="2"/>
      </rPr>
      <t xml:space="preserve"> </t>
    </r>
  </si>
  <si>
    <t>Apellidos y Nombres :</t>
  </si>
  <si>
    <t xml:space="preserve">TORRICO SANDAGORDA TITO </t>
  </si>
  <si>
    <t>Sem - Año:</t>
  </si>
  <si>
    <t>Sigla-Grupo</t>
  </si>
  <si>
    <t>Materia</t>
  </si>
  <si>
    <t>Carr-Plan</t>
  </si>
  <si>
    <t>Inscr.</t>
  </si>
  <si>
    <t>Horario</t>
  </si>
  <si>
    <t>ECO100-IP</t>
  </si>
  <si>
    <t xml:space="preserve">INTRODUC. A LA ECONOMIA </t>
  </si>
  <si>
    <t>102-4</t>
  </si>
  <si>
    <t>ECO100-IC</t>
  </si>
  <si>
    <t>ECO100-CT</t>
  </si>
  <si>
    <t>ECO150-2I</t>
  </si>
  <si>
    <t xml:space="preserve">MICROECONOMIA I </t>
  </si>
  <si>
    <t>ECO150-2A</t>
  </si>
  <si>
    <t xml:space="preserve">TEORIA DE LOS PRECIOS I </t>
  </si>
  <si>
    <t>105-5</t>
  </si>
  <si>
    <t>ECO150-2P</t>
  </si>
  <si>
    <t>VALORES</t>
  </si>
  <si>
    <t>EL DINERO</t>
  </si>
  <si>
    <t>|VIE=11:30-13:45| (Aula:102-11)</t>
  </si>
  <si>
    <t>|MIE=11:30-13:45| (Aula:102-11)</t>
  </si>
  <si>
    <t>|MIE=7:00-9:15| (Aula:102-02)</t>
  </si>
  <si>
    <t>|VIE=7:00-9:15| (Aula:102-02)</t>
  </si>
  <si>
    <t>|MIE=18:15-20:30| (Aula:102-10)</t>
  </si>
  <si>
    <t>|VIE=18:15-20:30| (Aula:102-10)</t>
  </si>
  <si>
    <t>|MIE=16:00-18:15| (Aula:102-11)</t>
  </si>
  <si>
    <t>|VIE=16:00-18:15| (Aula:102-11)</t>
  </si>
  <si>
    <t>|MIE=13:45-16:00| (Aula:102-06)</t>
  </si>
  <si>
    <t>|VIE=13:45-16:00| (Aula:102-06)</t>
  </si>
  <si>
    <t>|MIE=9:15-11:30| (Aula:10</t>
  </si>
  <si>
    <t>ASISTENCIA</t>
  </si>
  <si>
    <t>AYUDANTIA</t>
  </si>
  <si>
    <t>F</t>
  </si>
  <si>
    <t>FERCOM</t>
  </si>
  <si>
    <t>TXT VAL</t>
  </si>
  <si>
    <t>MED. VAL</t>
  </si>
  <si>
    <t>EXP.VAL</t>
  </si>
  <si>
    <t>NOTA VAL./10</t>
  </si>
  <si>
    <t xml:space="preserve">VALORES, DOCTRINAS </t>
  </si>
  <si>
    <t>  II -2018</t>
  </si>
  <si>
    <t>  ECO150 - 2I ( MICROECONOMIA - I )</t>
  </si>
  <si>
    <t>II -2018</t>
  </si>
  <si>
    <t>AGUANTA PALACIOS YAMILE ALEJANDRA</t>
  </si>
  <si>
    <t>ANTELO CARRION GINA</t>
  </si>
  <si>
    <t>AQUINO COIMBRA ARACELY</t>
  </si>
  <si>
    <t>BALBOA HOYOS JESSICA DARINKA</t>
  </si>
  <si>
    <t>BALCAZAR MALDONADO ROSSY DAYANA</t>
  </si>
  <si>
    <t>CAHUAYA APAZA MARIA MARIBEL</t>
  </si>
  <si>
    <t>CALANI DURAN ELIANA DELIA</t>
  </si>
  <si>
    <t>CAMPOS URQUIZA PABLO ADAIR</t>
  </si>
  <si>
    <t>CANO QUISPE DIANA</t>
  </si>
  <si>
    <t>CASTRO LOPEZ ISIRENE</t>
  </si>
  <si>
    <t>CUELLAR ORTIZ MICHELLE ALEJANDRA</t>
  </si>
  <si>
    <t>GUTIERREZ VARGAS DANIELA</t>
  </si>
  <si>
    <t>HUARANCA HUARANCA JUAN SILBIO</t>
  </si>
  <si>
    <t>HURTADO MOLINA OLGA LIDIA</t>
  </si>
  <si>
    <t>JUSTINIANO LOPEZ VENANCIO</t>
  </si>
  <si>
    <t>KISHIMOTO VELASCO CAMILA</t>
  </si>
  <si>
    <t>LOPEZ FLORES LUIS FERNANDO</t>
  </si>
  <si>
    <t>MARTINEZ ZAPATA ALEJANDRA</t>
  </si>
  <si>
    <t>MATIAS SARAVIA LUIS ANDRES</t>
  </si>
  <si>
    <t>MEJIA PRADO JONATHAN</t>
  </si>
  <si>
    <t>MENESES LEON LIZBETH</t>
  </si>
  <si>
    <t>MERCADO TERAN CECILIA</t>
  </si>
  <si>
    <t>OLMOS RIVERA LORENA</t>
  </si>
  <si>
    <t>ORELLANA VACA JUAN CARLOS</t>
  </si>
  <si>
    <t>ORTEGA RALDES CLARISSE NAYELY</t>
  </si>
  <si>
    <t>PACSI VASQUEZ NOEMI</t>
  </si>
  <si>
    <t>PEREIRA YNCHU MERCEDES</t>
  </si>
  <si>
    <t>QUISPE RODRIGUEZ ANAHI</t>
  </si>
  <si>
    <t>RIOS PACO MARIBEL</t>
  </si>
  <si>
    <t>RIVERA CRUZ IVAN</t>
  </si>
  <si>
    <t>ROCHA PERSINO TEODORO</t>
  </si>
  <si>
    <t>ROJAS JOSE BETY</t>
  </si>
  <si>
    <t>ROMAN PINTO MARIA ANGELICA</t>
  </si>
  <si>
    <t>ROMERO CAMPOS LEIDY DIANA</t>
  </si>
  <si>
    <t>ROMERO YUCRA GIOVANA</t>
  </si>
  <si>
    <t>SALVATIERRA GRAZ CLAUDIA HOANNSENIE</t>
  </si>
  <si>
    <t>SERRANO ROJAS MARIA ELENA</t>
  </si>
  <si>
    <t>SUAREZ ORE ROSA ISELA</t>
  </si>
  <si>
    <t>TABOADA VILLACA NATALIA</t>
  </si>
  <si>
    <t>TORREZ PARADA ABIGAIL YNGRID</t>
  </si>
  <si>
    <t>VACA CASTELLON ALEJANDRA</t>
  </si>
  <si>
    <t>VICENTE QUISPE DANIEL IVAN</t>
  </si>
  <si>
    <t>  </t>
  </si>
  <si>
    <t>ALTAMIRANO ARAMAYO DELIA</t>
  </si>
  <si>
    <t>ANDRADE TORRICO LOIDA NIEVES</t>
  </si>
  <si>
    <t>AREQUIPA GARCIA ZAIDA</t>
  </si>
  <si>
    <t>AYALA VILLANUEVA MARIA FERNANDA</t>
  </si>
  <si>
    <t>CLAROS BARRON CRISTHIAN ROMARIO</t>
  </si>
  <si>
    <t>COSSIO CORDOVA EPIFANIA</t>
  </si>
  <si>
    <t>CUELLAR GUTIERREZ MARIA DE LOS ANGELES</t>
  </si>
  <si>
    <t>DURAN PINTO MARY FERNANDA</t>
  </si>
  <si>
    <t>EGUEZ AYALA ZE MARIA</t>
  </si>
  <si>
    <t>FLORIDO IRAIPI KELYN VERONICA</t>
  </si>
  <si>
    <t>GONZALES SERRANO NILDA</t>
  </si>
  <si>
    <t>GUTIERREZ SOLIZ YOSHIMY SILVIA</t>
  </si>
  <si>
    <t>HINOJOSA BASOALTO ROCIO</t>
  </si>
  <si>
    <t>HINOJOSA ZURITA ELIZABETH</t>
  </si>
  <si>
    <t>HUARANCA SATURI CRISELDA</t>
  </si>
  <si>
    <t>HURTADO RODRIGUEZ JOSELIN</t>
  </si>
  <si>
    <t>KAMA HUAGUATINTA FIDELIA</t>
  </si>
  <si>
    <t>LOPEZ CRUZ BIANCA</t>
  </si>
  <si>
    <t>MANUEL ALVAREZ MARLENE</t>
  </si>
  <si>
    <t>MENACHO MENDOZA LOURDES</t>
  </si>
  <si>
    <t>MERIDA CASTELLON FRANQUILIN</t>
  </si>
  <si>
    <t>MICO ROMERO REYNA</t>
  </si>
  <si>
    <t>MONTERO CUENCA JOSE MIGUEL</t>
  </si>
  <si>
    <t>POCUBE TEJAYA AUSBERTO JUNIOR</t>
  </si>
  <si>
    <t>ROCA CHAVEZ WENDY NATALIA</t>
  </si>
  <si>
    <t>ROJAS SANCHEZ LUIS DAVID</t>
  </si>
  <si>
    <t>SARAVIA BANEGAS LUIS ALEXANDER</t>
  </si>
  <si>
    <t>SEJAS SOLIZ SOLANGE</t>
  </si>
  <si>
    <t>SOLETO SAUCEDO MAYTE JUSSARA</t>
  </si>
  <si>
    <t>SUAREZ MOLINA YUDITH</t>
  </si>
  <si>
    <t>TAPIA QUISPE JOSE CARLOS</t>
  </si>
  <si>
    <t>TEJERINA LAIME SILVIA EUGENIA</t>
  </si>
  <si>
    <t>VACA HIDALGO RENNY</t>
  </si>
  <si>
    <t>ASTURAQUE PORCEL MARIA ISABEL</t>
  </si>
  <si>
    <t>AVILA GONGORA JAKELINE</t>
  </si>
  <si>
    <t>BUSTILLOS MAMANI ALESSANDER</t>
  </si>
  <si>
    <t>CARRILLO MONTERO CARLA YESENIA</t>
  </si>
  <si>
    <t>CHAMBI ROCHA LUIS DAVID</t>
  </si>
  <si>
    <t>CONDORI VARGAS REYNA</t>
  </si>
  <si>
    <t>CONTRERAS MORALES CARLA DANITZA</t>
  </si>
  <si>
    <t>CRUZ SALAZAR CINTHIA LISSETH</t>
  </si>
  <si>
    <t>CUELLAR TERAN ELDER</t>
  </si>
  <si>
    <t>FERNANDEZ ROCABADO GRISSEL VANESA</t>
  </si>
  <si>
    <t>GUZMAN PERAPE VIRGINIA</t>
  </si>
  <si>
    <t>JIMENEZ ASPETTY NIXON EDUARDO</t>
  </si>
  <si>
    <t>JORDAN MACIEL ALBERTO</t>
  </si>
  <si>
    <t>JUSTINIANO AGUILAR DANIA</t>
  </si>
  <si>
    <t>JUSTINIANO SUAREZ HERMAN JUNIOR</t>
  </si>
  <si>
    <t>LOAYZA CAZON DELINA</t>
  </si>
  <si>
    <t>LOPEZ COLQUE MARTHA</t>
  </si>
  <si>
    <t>MAMANI HERRERA KATHERINE</t>
  </si>
  <si>
    <t>MAMANI TUPURI XIMENA</t>
  </si>
  <si>
    <t>MARTINEZ RAMOS CALIXTA</t>
  </si>
  <si>
    <t>MEDINA PAZ MARIA RENE</t>
  </si>
  <si>
    <t>MERCADO PAZ JOSE GRABIEL</t>
  </si>
  <si>
    <t>MIRANDA FUENTES ELVIS</t>
  </si>
  <si>
    <t>MOLINA MONTENEGRO LUIS FERNANDO</t>
  </si>
  <si>
    <t>MORE AJLLAGUANCA DANIEL</t>
  </si>
  <si>
    <t>NINA CONDORI DELICIA</t>
  </si>
  <si>
    <t>PADILLA DANIELA</t>
  </si>
  <si>
    <t>PAREDES ALDANA IVER</t>
  </si>
  <si>
    <t>QUISPE FLORES BANESSA</t>
  </si>
  <si>
    <t>RIVERO CUELLAR MARIA RENE</t>
  </si>
  <si>
    <t>RIVERO LUNA RODRIGO</t>
  </si>
  <si>
    <t>RIVERO VIERA FERNANDA</t>
  </si>
  <si>
    <t>ROBLES BECKER MARILIA MALENA</t>
  </si>
  <si>
    <t>ROJAS RIOS LIZETH ANAHY</t>
  </si>
  <si>
    <t>ROMERO SAUZA MARIA VANIA</t>
  </si>
  <si>
    <t>SALAS RODRIGUEZ MARIA DENISE</t>
  </si>
  <si>
    <t>SERRUDO ROJAS AIDEE</t>
  </si>
  <si>
    <t>VACA MENACHO MARIA ELENA</t>
  </si>
  <si>
    <t>VASQUEZ GARCIA MARISOL</t>
  </si>
  <si>
    <t>AGUILERA CHOQUE JACKELINE</t>
  </si>
  <si>
    <t>ALVAREZ CRUZ LIZANDRO</t>
  </si>
  <si>
    <t>ALVAREZ MOLINA YAELI</t>
  </si>
  <si>
    <t>ANGULO CUNURANA FILOMENA</t>
  </si>
  <si>
    <t>ASPETTY FERNANDEZ VANIA</t>
  </si>
  <si>
    <t>AYAVIRI HUALLPA PAOLA IRIS</t>
  </si>
  <si>
    <t>BALDERRAMA TAPIA SHARON DAHYANNA</t>
  </si>
  <si>
    <t>CABRERA GUTIERREZ LUIS ROMAN</t>
  </si>
  <si>
    <t>CALDERON CHOQUE ELISAIDA</t>
  </si>
  <si>
    <t>CALIZAYA CAZON CINTHIA SELENA</t>
  </si>
  <si>
    <t>CHOQUE MAMANI ANA BARBARA</t>
  </si>
  <si>
    <t>CHOQUE PUCHU MARLENE</t>
  </si>
  <si>
    <t>CORDOVA LAMAS MARIA ROSALENY</t>
  </si>
  <si>
    <t>CORDOVA SUNAGUA JHOVANA</t>
  </si>
  <si>
    <t>DAZA VEDIA ISAIAS FERNANDO</t>
  </si>
  <si>
    <t>EGUEZ DELGADILLO MARIA JOSE</t>
  </si>
  <si>
    <t>FLORES VILLARROEL GABRIELA</t>
  </si>
  <si>
    <t>GONZALES AGUILERA JOSE ORLANDO</t>
  </si>
  <si>
    <t>HUARANCA JAILA JIMENA</t>
  </si>
  <si>
    <t>JALDIN CRESPO ROSA MARIA</t>
  </si>
  <si>
    <t>JIMENEZ CORDOVA KARINA</t>
  </si>
  <si>
    <t>LAURA CHOQUE FIDEL RUDDY</t>
  </si>
  <si>
    <t>LIMA ZARATE MADELINE</t>
  </si>
  <si>
    <t>LOPEZ GONZALES ANA ESTEFA</t>
  </si>
  <si>
    <t>LOPEZ QUISPE BRIGIDA</t>
  </si>
  <si>
    <t>LUJAN SALAZAR JHOSELIN</t>
  </si>
  <si>
    <t>MENECES MAMANI MICHAEL</t>
  </si>
  <si>
    <t>MERCADO CANDIA DANIEL</t>
  </si>
  <si>
    <t>MIRANDA TAPIA THALYA MARIAELVIS</t>
  </si>
  <si>
    <t>MONTERO JUSTINIANO REBECA</t>
  </si>
  <si>
    <t>NAZARIO ABREGO NAIME ALINA</t>
  </si>
  <si>
    <t>OPORTO RIOJAS KAREN</t>
  </si>
  <si>
    <t>ORELLANA MOLINA DAYANA STEFANY</t>
  </si>
  <si>
    <t>PINTO ORTIZ JOSE AMASIA</t>
  </si>
  <si>
    <t>QUINTEROS GUTIERREZ YOEL JAROL</t>
  </si>
  <si>
    <t>RIVERO AGUAYO FRANCISCO</t>
  </si>
  <si>
    <t>RODRIGUEZ GUZMAN ANGIE DENISSE</t>
  </si>
  <si>
    <t>RODRIGUEZ ROJAS ELIANA</t>
  </si>
  <si>
    <t>ROMAN PACHURY VERONICA</t>
  </si>
  <si>
    <t>ROMERO PADILLA YAQUELIN</t>
  </si>
  <si>
    <t>RUIZ ARIAS ANGELA</t>
  </si>
  <si>
    <t>SANABRIA MAMANI ELIANA</t>
  </si>
  <si>
    <t>SANDOVAL URACUMINI TEOFILO</t>
  </si>
  <si>
    <t>SERRUDO TARIFA CELIA</t>
  </si>
  <si>
    <t>SOLARES HEREDIA PAOLA</t>
  </si>
  <si>
    <t>SOTO GUZMAN LUZ MARINA</t>
  </si>
  <si>
    <t>TERAN MARIANO DAYANA</t>
  </si>
  <si>
    <t>TERAN QUISPE GABRIELA</t>
  </si>
  <si>
    <t>TICONA TARIFA DIANA VIVIAN</t>
  </si>
  <si>
    <t>TONDELLI MEJIA SEBASTIAN</t>
  </si>
  <si>
    <t>TORRICO CORIMAILLA GABRIELA CIELITO</t>
  </si>
  <si>
    <t>VALENCIA SUBELZA DIANA GUADALUPE</t>
  </si>
  <si>
    <t>VARGAS SAUCEDO MICHELLE ADRIANE</t>
  </si>
  <si>
    <t>VASQUEZ VELARDE LUIS CARLOS</t>
  </si>
  <si>
    <t>VELASCO VACA HORMANDO</t>
  </si>
  <si>
    <t>VIDALES FLORES FLORINDA</t>
  </si>
  <si>
    <t>VILLAFUERTE PADILLA JENIFFER</t>
  </si>
  <si>
    <t>VILLARROEL VACA JORGE</t>
  </si>
  <si>
    <t>YUCRA VICENTE ELIZABETH</t>
  </si>
  <si>
    <t>ZABALA JUSTINIANO MARIAN DAYANA</t>
  </si>
  <si>
    <t>ZAMBRANA CACERES NOEMI</t>
  </si>
  <si>
    <t>ZAMBRANA SAUCEDO VIVIANA</t>
  </si>
  <si>
    <t>ZAPATA LINO ELAR ALAN</t>
  </si>
  <si>
    <t>ALBITRE PEREZ DANIELA</t>
  </si>
  <si>
    <t>ALDANA ROLLANO ALEXANDER</t>
  </si>
  <si>
    <t>ARCE FRANCO MELANIE</t>
  </si>
  <si>
    <t>ARICOMA SOTO SERGIO SIMON</t>
  </si>
  <si>
    <t>AVILA VILLCA YOHANA</t>
  </si>
  <si>
    <t>CABRERA PARADA CHRISTOPHER</t>
  </si>
  <si>
    <t>CALIZAYA MAMANI REBECA</t>
  </si>
  <si>
    <t>CALIZAYA OCAMPO LUIS FERNANDO</t>
  </si>
  <si>
    <t>CHIMA MEDRANO LISBANIA</t>
  </si>
  <si>
    <t>CONDORI SAAVEDRA PRISCILA</t>
  </si>
  <si>
    <t>DIAZ CORONADO ALICIA</t>
  </si>
  <si>
    <t>ESTRELLA VASQUEZ HILARY MELISSA</t>
  </si>
  <si>
    <t>FLORES GUZMAN LIZBETH</t>
  </si>
  <si>
    <t>FLORES REINALDES ROBERTO</t>
  </si>
  <si>
    <t>GAMBOA LORENZO ERIKA</t>
  </si>
  <si>
    <t>GAMBOA SERRANO YESSICA</t>
  </si>
  <si>
    <t>GUTIERREZ CONDO CARLA PATRICIA</t>
  </si>
  <si>
    <t>HUAYLLA CONDE GICELA</t>
  </si>
  <si>
    <t>JORDAN RIVERO MARIA DAIMARELY</t>
  </si>
  <si>
    <t>LLANOS PORCEL ROSALYN VANESSA</t>
  </si>
  <si>
    <t>LOZANO DURAN VANESSA</t>
  </si>
  <si>
    <t>MAIGUA QUIROZ LAURA</t>
  </si>
  <si>
    <t>MAMANI CHIJO JIMENA</t>
  </si>
  <si>
    <t>MAMANI CORREA ROSALINDA</t>
  </si>
  <si>
    <t>MENCHACA VILLCA NOELIA</t>
  </si>
  <si>
    <t>MENDOZA CONDORI MARIA FLORA</t>
  </si>
  <si>
    <t>MERCADO RIVAS GUILLERMO SEBASTIAN</t>
  </si>
  <si>
    <t>PARADA SUAREZ MIRIAN MAURA</t>
  </si>
  <si>
    <t>PUMA ARISPE LIZZIER</t>
  </si>
  <si>
    <t>RECHE RIBERA JESUS ANGEL</t>
  </si>
  <si>
    <t>RIOS VELASQUEZ MARIA LEIDY</t>
  </si>
  <si>
    <t>ROSAS BUTRON KAREN</t>
  </si>
  <si>
    <t>RUIZ DIAZ GIOVANNA</t>
  </si>
  <si>
    <t>SOLIS FERNANDEZ MARIA CELINA</t>
  </si>
  <si>
    <t>SOTO CRUZ SANDRA</t>
  </si>
  <si>
    <t>SUBIRANA HOYOS DIANA</t>
  </si>
  <si>
    <t>TACEO ZABALA DAVID ANTONIO</t>
  </si>
  <si>
    <t>TARIFA CARDOZO BANESA</t>
  </si>
  <si>
    <t>TELLEZ AGUIRRE FANNY</t>
  </si>
  <si>
    <t>TOLAVA BOLIVAR JOSE DANIEL</t>
  </si>
  <si>
    <t>TORRICO MAMANI VANIA</t>
  </si>
  <si>
    <t>TRUJILLO FLORES HERLINDA</t>
  </si>
  <si>
    <t>TRUJILLO SANCHEZ RICHARD</t>
  </si>
  <si>
    <t>VALDA MARTINEZ LIZBETH</t>
  </si>
  <si>
    <t>VARAS CHAVEZ MORELIA</t>
  </si>
  <si>
    <t>YAGUAREZA GONZALES ALVARO</t>
  </si>
  <si>
    <t>YUST MELGAR GABRIELA</t>
  </si>
  <si>
    <t>ZABALAGA SERGIO DENIS</t>
  </si>
  <si>
    <t>ABAN AGUERO MARIA FERNANDA</t>
  </si>
  <si>
    <t>ALVAREZ SANCHEZ MARCELINO</t>
  </si>
  <si>
    <t>ARIAS SANCHEZ CARLA KATIANA</t>
  </si>
  <si>
    <t>BALCAZAR PALMA CLAUDIA ALEJANDRA</t>
  </si>
  <si>
    <t>BARRON VILLEGAS HELEN</t>
  </si>
  <si>
    <t>BAUTISTA TAPORA ROSSELY</t>
  </si>
  <si>
    <t>BAZAN BAZAN LUIS ALBERTO</t>
  </si>
  <si>
    <t>BUSTILLO CASILLA ESTHER MARIBEL</t>
  </si>
  <si>
    <t>CABRERA RIBERA DAYANA</t>
  </si>
  <si>
    <t>CACERES ALFONSO MARIELA</t>
  </si>
  <si>
    <t>CALLAHUARA HILARION LIMBER DARIO</t>
  </si>
  <si>
    <t>CANO SILES JEANINE ALEJANDRA</t>
  </si>
  <si>
    <t>CARRILLO RAMON YANETH</t>
  </si>
  <si>
    <t>CARVAJAL FLORES JAEL GEORGINA</t>
  </si>
  <si>
    <t>CAYO ROJAS MARIANELA</t>
  </si>
  <si>
    <t>CHAMBI AUCASI ROSALINDA</t>
  </si>
  <si>
    <t>CHAMBI RAMOS DEISY</t>
  </si>
  <si>
    <t>COAQUIRA AGUILAR TANIA</t>
  </si>
  <si>
    <t>COAQUIRA AGUILAR VANIA</t>
  </si>
  <si>
    <t>CONDORI OJEDA GABRIELA</t>
  </si>
  <si>
    <t>CRUZ MENDOZA ROSA</t>
  </si>
  <si>
    <t>DUARTE MAMANI RUTH</t>
  </si>
  <si>
    <t>FERNANDEZ RAFAEL CAROLINA</t>
  </si>
  <si>
    <t>FLORES IBARRA ALEX</t>
  </si>
  <si>
    <t>FLORES PACO FERNANDA</t>
  </si>
  <si>
    <t>GAUNA CESPEDES DAYANA ROSELIN</t>
  </si>
  <si>
    <t>MAMANI BULEGIO MARIA FERNANDA</t>
  </si>
  <si>
    <t>MARTINEZ SEGOVIA ELDY</t>
  </si>
  <si>
    <t>MEDINA HERRERA MARIELY</t>
  </si>
  <si>
    <t>MIRANDA ASTURAQUE JOSE MARIA</t>
  </si>
  <si>
    <t>MORENO MERCADO JUANA DELICIA</t>
  </si>
  <si>
    <t>PANOZO MENESES JIMENA</t>
  </si>
  <si>
    <t>PARI MONZON LISMER</t>
  </si>
  <si>
    <t>PEREDO CLAROS BRENDA KIMBERLY</t>
  </si>
  <si>
    <t>PEREZ ALMANZA NATALIA</t>
  </si>
  <si>
    <t>PIZARRO SEGUNDO LEONOR</t>
  </si>
  <si>
    <t>QUIROGA OROPEZA YANINE</t>
  </si>
  <si>
    <t>RAMOS PACA BISMARK BRAYAN</t>
  </si>
  <si>
    <t>ROJAS ALANES CELINA</t>
  </si>
  <si>
    <t>ROJAS MARCELO ROSA MARIA</t>
  </si>
  <si>
    <t>SANTOS ZALLE FABIOLA</t>
  </si>
  <si>
    <t>SOLIZ SANCHEZ JUAN MANUEL</t>
  </si>
  <si>
    <t>SOSA MENDEZ ELMER</t>
  </si>
  <si>
    <t>TARIFA MARTINEZ MORELIA</t>
  </si>
  <si>
    <t>TEJADA PAREDES MICHELE</t>
  </si>
  <si>
    <t>TICONA FLORES IVER</t>
  </si>
  <si>
    <t>VACA GUARDIA ALCIDES VICENTE</t>
  </si>
  <si>
    <t>VARGAS CHUMACERO ARMINDA</t>
  </si>
  <si>
    <t>YEVARA LAMAS RICHARD</t>
  </si>
  <si>
    <t>YUCRA VELIZ LIZBETH</t>
  </si>
  <si>
    <t>ZAMBRANA MOLINA KATHIA</t>
  </si>
  <si>
    <t>ZARATE ORTIZ MARIBEL</t>
  </si>
  <si>
    <t>ENCINA MARQUEZ VALERIA YHANIRA</t>
  </si>
  <si>
    <t>GARCIA ESCOBAR NELSI</t>
  </si>
  <si>
    <t>MARISCAL AGUILERA FANNY EVELYN</t>
  </si>
  <si>
    <t>MORENO ONDARZA ERIKA</t>
  </si>
  <si>
    <t>ROBLES MEDRANO PABLO</t>
  </si>
  <si>
    <t>SANTI MOLINA MARIANELA</t>
  </si>
  <si>
    <t>GUTIERREZ GARCIA DANIELA</t>
  </si>
  <si>
    <t>HURTADO GALVIS MARIA IRENE</t>
  </si>
  <si>
    <t>RIVERA BALCAZAR LISSY FABIANA</t>
  </si>
  <si>
    <t>SOTO LOPEZ CINTHIA PAOLA</t>
  </si>
  <si>
    <t>CORTEZ OTTA LILIAM IBETH</t>
  </si>
  <si>
    <t>RICALDEZ RODRIGUEZ JOSE</t>
  </si>
  <si>
    <t>PONCE VARGAS GILDA</t>
  </si>
  <si>
    <t>ACARAPI LAIME EDWIN</t>
  </si>
  <si>
    <t>FERRUFINO AGUILAR KATHERINE VALENTINA</t>
  </si>
  <si>
    <t>HERRERA LOPEZ ANA CAROLA</t>
  </si>
  <si>
    <t>INOCENTE GONZALES MIGUEL ANGEL</t>
  </si>
  <si>
    <t>JUSTINIANO VELASCO PAMELA STEFANI</t>
  </si>
  <si>
    <t>LOPEZ LEDEZMA AIDEE</t>
  </si>
  <si>
    <t>LOZA GARCIA LISBETH</t>
  </si>
  <si>
    <t>MATIAS SARAVIA LUIS ANGEL</t>
  </si>
  <si>
    <t>OLMOS CABRERA SONY MISER</t>
  </si>
  <si>
    <t>PURI HUARACHI GARY JOAQUIN</t>
  </si>
  <si>
    <t>VEDIA AMADOR MARIA RENE</t>
  </si>
  <si>
    <t>ALMENDRA SANTOS YEISON</t>
  </si>
  <si>
    <t>CORZO ESCOBAR ELENA</t>
  </si>
  <si>
    <t>FLORES OSORIO MILKA ABIGAIL</t>
  </si>
  <si>
    <t>PANIAGUA GUZMAN LUIS FERNANDO</t>
  </si>
  <si>
    <t>QUIROZ CRISPIN NATALI</t>
  </si>
  <si>
    <t>RIVERA ORELLANA JOSUE</t>
  </si>
  <si>
    <t>ROMAN TICONA CAMILA</t>
  </si>
  <si>
    <t>TORRES CERVANTES SANDRA</t>
  </si>
  <si>
    <t>VACA BASCOPE JUAN LUIS</t>
  </si>
  <si>
    <t>VELASQUEZ FERREIRA ROXANA</t>
  </si>
  <si>
    <t>CRUZ SALAZAR KATHERIN</t>
  </si>
  <si>
    <t>PIMENTEL CATORCINO DANY LIZET</t>
  </si>
  <si>
    <t>RIBERA PAREDES LILIANA KARELIS</t>
  </si>
  <si>
    <t>ROJAS SOTO DAVID</t>
  </si>
  <si>
    <t>ENDARA AGUILERA ALICIA</t>
  </si>
  <si>
    <t>GUARDIA SURUBI HILDA</t>
  </si>
  <si>
    <t>PONCE ANEZ CRISTIAN DENIS</t>
  </si>
  <si>
    <t>VACAFLOR MORENO MARIANA</t>
  </si>
  <si>
    <t>VACA CASUPA SILVANA</t>
  </si>
  <si>
    <t>ZAMBRANA ROCA ERICK</t>
  </si>
  <si>
    <t>AQUINO AGUILERA LICETH ROMINA</t>
  </si>
  <si>
    <t>PARADA LARA PEDRO</t>
  </si>
  <si>
    <t>CACERES MORALES ANA CAROLA</t>
  </si>
  <si>
    <t>p</t>
  </si>
  <si>
    <t>PRINCIPIOS</t>
  </si>
  <si>
    <t>f</t>
  </si>
  <si>
    <t>EXPOSICIONES</t>
  </si>
  <si>
    <t>ACUÑA TINUCO GUALBERTO</t>
  </si>
  <si>
    <t>IBAÑEZ AGUILAR CINTHIA</t>
  </si>
  <si>
    <t>OÑA ROMERO XIMENA</t>
  </si>
  <si>
    <t>RIBERA AÑEZ MARIA ALEJANDRA</t>
  </si>
  <si>
    <t>ROJAS MONTAÑO LUCIANA</t>
  </si>
  <si>
    <t>MONTAÑO QUIROGA ERICK GABRIEL</t>
  </si>
  <si>
    <t>BELLOTA AÑAZGO DAYANA MICAELA</t>
  </si>
  <si>
    <t>PEÑAFIEL CHOQUE ELDY</t>
  </si>
  <si>
    <t>MOLINA ALGARAÑAZ PAULA ANDREA</t>
  </si>
  <si>
    <t>AVENDAÑO CALLAGUARA LUIS FERNANDO</t>
  </si>
  <si>
    <t>MUÑOZ PARADA VERANIA</t>
  </si>
  <si>
    <t>AÑEZ VACA NOEMI</t>
  </si>
  <si>
    <t>CRUZ ZUÑIGA ZULMA</t>
  </si>
  <si>
    <t>MONTAÑO VEGA LUIS FERNANDO</t>
  </si>
  <si>
    <t>MERCADOS</t>
  </si>
  <si>
    <t>PART. EXPOCISION</t>
  </si>
  <si>
    <t>TXT VALORES</t>
  </si>
  <si>
    <t>ANDREA ISMARA RIBERA</t>
  </si>
  <si>
    <t>CONCEPTOS</t>
  </si>
  <si>
    <t>IRAHOLA CORNEJO NOHELIA</t>
  </si>
  <si>
    <t>MOSTACEDO LUCAS MARIBEL</t>
  </si>
  <si>
    <t>CONDORI MAMANI ROLANDO</t>
  </si>
  <si>
    <t>ARNEZ ZULMA</t>
  </si>
  <si>
    <t>EX[PSOCOPMES</t>
  </si>
  <si>
    <t>EXP. PRINCIPIOS</t>
  </si>
  <si>
    <t>HURTADO SAAVEDRA RIQUELMER</t>
  </si>
  <si>
    <t>EXPOSICION CONCEPTOS</t>
  </si>
  <si>
    <t>ESCOBAR BAUTISTA DEISY</t>
  </si>
  <si>
    <t xml:space="preserve">EXPOSICIONES </t>
  </si>
  <si>
    <t>MARTINEZ PEÑAJOSE ERNESTO</t>
  </si>
  <si>
    <t>IPORRE PORTUGUEZ ANICETO</t>
  </si>
  <si>
    <t>EXP.VAL Y PRINCIPIOS</t>
  </si>
  <si>
    <t>PARTICIPACION</t>
  </si>
  <si>
    <t>dia del estudiante</t>
  </si>
  <si>
    <t>21 sept. Dia del esTUDIANTE</t>
  </si>
  <si>
    <t>21 dia del estudiante</t>
  </si>
  <si>
    <t>paro</t>
  </si>
  <si>
    <t>PARO</t>
  </si>
  <si>
    <t>L</t>
  </si>
  <si>
    <t>CUELLAR LOLA DAIKY</t>
  </si>
  <si>
    <r>
      <t xml:space="preserve">SANDOVAL </t>
    </r>
    <r>
      <rPr>
        <b/>
        <i/>
        <sz val="11"/>
        <color theme="1"/>
        <rFont val="Calibri"/>
        <family val="2"/>
        <scheme val="minor"/>
      </rPr>
      <t>ALMANZA</t>
    </r>
    <r>
      <rPr>
        <sz val="11"/>
        <color theme="1"/>
        <rFont val="Calibri"/>
        <family val="2"/>
        <scheme val="minor"/>
      </rPr>
      <t xml:space="preserve"> VILMA</t>
    </r>
  </si>
  <si>
    <t>CORDERO ESCOBAR GUILBER</t>
  </si>
  <si>
    <t>CHOQUE CAMPERO DEYNA ELIANI</t>
  </si>
  <si>
    <t>SUBIRANA PEREZ KAREN JIMENA</t>
  </si>
  <si>
    <t>ANCIETA CABRAL DIANA ESTEFANY</t>
  </si>
  <si>
    <t>DOCTRINAS</t>
  </si>
  <si>
    <t xml:space="preserve">DOCTRINAS </t>
  </si>
  <si>
    <t>SOTO DAVID</t>
  </si>
  <si>
    <t>URIAS TORREZ NICOL</t>
  </si>
  <si>
    <t>ONDARZA MORENO ERIKA</t>
  </si>
  <si>
    <t>GUARACHI VIVVIANA</t>
  </si>
  <si>
    <t>nuñez tenorio carlos daniel</t>
  </si>
  <si>
    <t>exp. Doctrinas</t>
  </si>
  <si>
    <t>cotrina trujillo jhon carlos</t>
  </si>
  <si>
    <t>ejercicios de equilibrio</t>
  </si>
  <si>
    <t>MERCADO JUANA DELICIA</t>
  </si>
  <si>
    <t>TP MOV. PUNTO EQUILIBRIO</t>
  </si>
  <si>
    <t>RECTA PRESUPUESTARIA</t>
  </si>
  <si>
    <t>FLORIDOS IRAIPI KELYN VERONICA</t>
  </si>
  <si>
    <t>MOVIMIENTOS DEL PUNTO DE EQUILIBRIO</t>
  </si>
  <si>
    <t>partic.</t>
  </si>
  <si>
    <t>SIN NOMBRE</t>
  </si>
  <si>
    <t>PART. EN MARCHA</t>
  </si>
  <si>
    <t>RESOLUCION DE 2DO PARCIAL</t>
  </si>
  <si>
    <t>REJAS ESTRADA AIDE DAYANA</t>
  </si>
  <si>
    <t>ROCA MAVIN</t>
  </si>
  <si>
    <t>MARIA RENE VEDIA</t>
  </si>
  <si>
    <t>CRUZ ZU�IGA ZULMA</t>
  </si>
  <si>
    <t>REJAS ESTR ADA AIDE DAYANA</t>
  </si>
  <si>
    <t>A�EZ VACA NOEMI</t>
  </si>
  <si>
    <t>MARTINEZ PE�A JOSE ERNESTO</t>
  </si>
  <si>
    <t>MU�OZ PARADA VERANIA</t>
  </si>
  <si>
    <t>SANDOVAL ALMANZA VILMA</t>
  </si>
  <si>
    <t>MONTA�O VEGA LUIS FERNANDO</t>
  </si>
  <si>
    <t>ACU�A TINUCO GUALBERTO</t>
  </si>
  <si>
    <t>IBA�EZ AGUILAR CINTHIA</t>
  </si>
  <si>
    <t>O�A ROMERO XIMENA</t>
  </si>
  <si>
    <t>RIBERA A�EZ MARIA ALEJANDRA</t>
  </si>
  <si>
    <t>BELLOTA A�AZGO DAYANA MICAELA</t>
  </si>
  <si>
    <t>MONTA�O QUIROGA ERICK GABRIEL</t>
  </si>
  <si>
    <t>ROJAS MONTA�O LUCIANA</t>
  </si>
  <si>
    <t>AVENDA�O CALLAGUARA LUIS FERNANDO</t>
  </si>
  <si>
    <t>MOLINA ALGARA�AZ PAULA ANDREA</t>
  </si>
  <si>
    <t>PE�AFIEL CHOQUE ELDY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</si>
</sst>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Bs.&quot;\ * #,##0.00_);_(&quot;Bs.&quot;\ * \(#,##0.00\);_(&quot;Bs.&quot;\ * &quot;-&quot;??_);_(@_)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3.5"/>
      <color rgb="FF000000"/>
      <name val="Verdana"/>
      <family val="2"/>
    </font>
    <font>
      <b/>
      <sz val="7.5"/>
      <color rgb="FFFFFFFF"/>
      <name val="Arial"/>
      <family val="2"/>
    </font>
    <font>
      <b/>
      <sz val="7.5"/>
      <color rgb="FF000000"/>
      <name val="Verdana"/>
      <family val="2"/>
    </font>
    <font>
      <sz val="7.5"/>
      <color rgb="FF000000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9" fontId="1" fillId="0" borderId="1" xfId="0" applyNumberFormat="1" applyFont="1" applyBorder="1"/>
    <xf numFmtId="0" fontId="0" fillId="3" borderId="1" xfId="0" applyFill="1" applyBorder="1"/>
    <xf numFmtId="0" fontId="0" fillId="3" borderId="0" xfId="0" applyFill="1"/>
    <xf numFmtId="1" fontId="0" fillId="3" borderId="1" xfId="0" applyNumberFormat="1" applyFill="1" applyBorder="1"/>
    <xf numFmtId="14" fontId="1" fillId="3" borderId="1" xfId="0" applyNumberFormat="1" applyFont="1" applyFill="1" applyBorder="1"/>
    <xf numFmtId="0" fontId="0" fillId="0" borderId="0" xfId="0" applyAlignment="1">
      <alignment horizontal="center"/>
    </xf>
    <xf numFmtId="9" fontId="1" fillId="3" borderId="1" xfId="0" applyNumberFormat="1" applyFont="1" applyFill="1" applyBorder="1"/>
    <xf numFmtId="1" fontId="1" fillId="3" borderId="1" xfId="0" applyNumberFormat="1" applyFont="1" applyFill="1" applyBorder="1"/>
    <xf numFmtId="1" fontId="1" fillId="0" borderId="1" xfId="0" applyNumberFormat="1" applyFont="1" applyBorder="1"/>
    <xf numFmtId="0" fontId="0" fillId="3" borderId="2" xfId="0" applyFill="1" applyBorder="1"/>
    <xf numFmtId="9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wrapText="1"/>
    </xf>
    <xf numFmtId="44" fontId="0" fillId="3" borderId="1" xfId="1" applyFont="1" applyFill="1" applyBorder="1"/>
    <xf numFmtId="9" fontId="0" fillId="3" borderId="1" xfId="0" applyNumberFormat="1" applyFill="1" applyBorder="1"/>
    <xf numFmtId="9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7" fillId="0" borderId="0" xfId="0" applyFont="1" applyAlignment="1">
      <alignment vertical="center" wrapText="1"/>
    </xf>
    <xf numFmtId="17" fontId="7" fillId="0" borderId="0" xfId="0" applyNumberFormat="1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2" borderId="1" xfId="0" applyFill="1" applyBorder="1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5" xfId="0" applyBorder="1"/>
    <xf numFmtId="14" fontId="1" fillId="2" borderId="1" xfId="0" applyNumberFormat="1" applyFont="1" applyFill="1" applyBorder="1"/>
    <xf numFmtId="0" fontId="11" fillId="0" borderId="1" xfId="0" applyFont="1" applyBorder="1"/>
    <xf numFmtId="0" fontId="11" fillId="0" borderId="2" xfId="0" applyFont="1" applyBorder="1"/>
    <xf numFmtId="14" fontId="11" fillId="3" borderId="1" xfId="0" applyNumberFormat="1" applyFont="1" applyFill="1" applyBorder="1"/>
    <xf numFmtId="14" fontId="11" fillId="2" borderId="1" xfId="0" applyNumberFormat="1" applyFont="1" applyFill="1" applyBorder="1"/>
    <xf numFmtId="14" fontId="11" fillId="3" borderId="1" xfId="0" applyNumberFormat="1" applyFont="1" applyFill="1" applyBorder="1" applyAlignment="1">
      <alignment horizontal="center"/>
    </xf>
    <xf numFmtId="9" fontId="11" fillId="3" borderId="1" xfId="0" applyNumberFormat="1" applyFont="1" applyFill="1" applyBorder="1"/>
    <xf numFmtId="14" fontId="11" fillId="3" borderId="1" xfId="0" applyNumberFormat="1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/>
    </xf>
    <xf numFmtId="9" fontId="11" fillId="3" borderId="1" xfId="0" applyNumberFormat="1" applyFont="1" applyFill="1" applyBorder="1" applyAlignment="1">
      <alignment horizont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1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9" fontId="11" fillId="3" borderId="1" xfId="0" applyNumberFormat="1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2" borderId="2" xfId="0" applyFill="1" applyBorder="1"/>
    <xf numFmtId="14" fontId="1" fillId="3" borderId="7" xfId="0" applyNumberFormat="1" applyFont="1" applyFill="1" applyBorder="1"/>
    <xf numFmtId="1" fontId="0" fillId="2" borderId="1" xfId="0" applyNumberFormat="1" applyFill="1" applyBorder="1"/>
    <xf numFmtId="14" fontId="1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11" fillId="0" borderId="1" xfId="0" applyNumberFormat="1" applyFont="1" applyBorder="1"/>
    <xf numFmtId="0" fontId="0" fillId="0" borderId="6" xfId="0" applyFill="1" applyBorder="1"/>
    <xf numFmtId="1" fontId="1" fillId="3" borderId="8" xfId="0" applyNumberFormat="1" applyFont="1" applyFill="1" applyBorder="1"/>
    <xf numFmtId="0" fontId="0" fillId="0" borderId="8" xfId="0" applyBorder="1"/>
    <xf numFmtId="1" fontId="1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1" fontId="0" fillId="0" borderId="0" xfId="0" applyNumberFormat="1"/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A52"/>
  <sheetViews>
    <sheetView topLeftCell="A3" zoomScaleNormal="100" workbookViewId="0">
      <pane xSplit="7605" ySplit="1860" topLeftCell="BJ1" activePane="bottomRight"/>
      <selection activeCell="A4" sqref="A4"/>
      <selection pane="topRight" activeCell="BW3" sqref="BW1:CB1048576"/>
      <selection pane="bottomLeft" activeCell="C10" sqref="C10"/>
      <selection pane="bottomRight" activeCell="BW6" sqref="BW6:CB45"/>
    </sheetView>
  </sheetViews>
  <sheetFormatPr baseColWidth="10" defaultRowHeight="15" x14ac:dyDescent="0.25"/>
  <cols>
    <col min="1" max="1" width="5.28515625" customWidth="1"/>
    <col min="3" max="3" width="40.7109375" bestFit="1" customWidth="1"/>
    <col min="4" max="5" width="5.7109375" customWidth="1"/>
    <col min="6" max="40" width="9.28515625" customWidth="1"/>
    <col min="41" max="47" width="9.28515625" hidden="1" customWidth="1"/>
    <col min="48" max="48" width="4.5703125" hidden="1" customWidth="1"/>
    <col min="49" max="49" width="9.28515625" hidden="1" customWidth="1"/>
    <col min="50" max="50" width="7.85546875" customWidth="1"/>
    <col min="51" max="53" width="5.28515625" customWidth="1"/>
    <col min="54" max="54" width="5.140625" customWidth="1"/>
    <col min="55" max="55" width="4" customWidth="1"/>
    <col min="56" max="58" width="4" hidden="1" customWidth="1"/>
    <col min="59" max="59" width="9" hidden="1" customWidth="1"/>
    <col min="60" max="61" width="4.7109375" hidden="1" customWidth="1"/>
    <col min="62" max="62" width="6" customWidth="1"/>
    <col min="63" max="63" width="5.140625" customWidth="1"/>
    <col min="64" max="64" width="4" customWidth="1"/>
    <col min="65" max="66" width="5.28515625" hidden="1" customWidth="1"/>
    <col min="67" max="67" width="4" customWidth="1"/>
    <col min="68" max="68" width="5.140625" customWidth="1"/>
    <col min="69" max="69" width="4.5703125" customWidth="1"/>
    <col min="70" max="71" width="6.7109375" customWidth="1"/>
    <col min="72" max="72" width="7" customWidth="1"/>
    <col min="73" max="73" width="5.85546875" customWidth="1"/>
    <col min="74" max="74" width="7.42578125" customWidth="1"/>
    <col min="77" max="77" width="37.85546875" bestFit="1" customWidth="1"/>
  </cols>
  <sheetData>
    <row r="1" spans="1:79" x14ac:dyDescent="0.25">
      <c r="A1" s="62" t="s">
        <v>14</v>
      </c>
      <c r="B1" s="62"/>
      <c r="C1" s="62"/>
      <c r="D1" s="62"/>
      <c r="E1" s="62"/>
      <c r="F1" s="1"/>
      <c r="G1" s="1"/>
      <c r="H1" s="1"/>
      <c r="I1" s="1"/>
      <c r="J1" s="1"/>
      <c r="K1" s="1"/>
      <c r="L1" s="46"/>
      <c r="M1" s="1"/>
    </row>
    <row r="2" spans="1:79" x14ac:dyDescent="0.25">
      <c r="A2" s="3" t="s">
        <v>0</v>
      </c>
      <c r="C2" s="3" t="s">
        <v>9</v>
      </c>
    </row>
    <row r="3" spans="1:79" x14ac:dyDescent="0.25">
      <c r="A3" s="3" t="s">
        <v>2</v>
      </c>
      <c r="C3" s="3" t="s">
        <v>69</v>
      </c>
    </row>
    <row r="4" spans="1:79" x14ac:dyDescent="0.25">
      <c r="A4" s="3" t="s">
        <v>12</v>
      </c>
      <c r="C4" s="3" t="s">
        <v>13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1:79" ht="48" x14ac:dyDescent="0.25">
      <c r="A5" s="5" t="s">
        <v>20</v>
      </c>
      <c r="B5" s="5" t="s">
        <v>4</v>
      </c>
      <c r="C5" s="5" t="s">
        <v>5</v>
      </c>
      <c r="D5" s="5" t="s">
        <v>6</v>
      </c>
      <c r="E5" s="5" t="s">
        <v>7</v>
      </c>
      <c r="F5" s="8">
        <v>43320</v>
      </c>
      <c r="G5" s="8">
        <v>43322</v>
      </c>
      <c r="H5" s="8">
        <v>43327</v>
      </c>
      <c r="I5" s="8">
        <v>43329</v>
      </c>
      <c r="J5" s="8">
        <v>43331</v>
      </c>
      <c r="K5" s="8">
        <v>43334</v>
      </c>
      <c r="L5" s="8">
        <v>43336</v>
      </c>
      <c r="M5" s="8">
        <v>43341</v>
      </c>
      <c r="N5" s="8">
        <v>43343</v>
      </c>
      <c r="O5" s="8">
        <v>43348</v>
      </c>
      <c r="P5" s="8">
        <v>43350</v>
      </c>
      <c r="Q5" s="32">
        <v>43355</v>
      </c>
      <c r="R5" s="8">
        <v>43357</v>
      </c>
      <c r="S5" s="8">
        <v>43362</v>
      </c>
      <c r="T5" s="8" t="s">
        <v>435</v>
      </c>
      <c r="U5" s="8">
        <v>43369</v>
      </c>
      <c r="V5" s="32">
        <v>43371</v>
      </c>
      <c r="W5" s="32">
        <v>43376</v>
      </c>
      <c r="X5" s="8">
        <v>43378</v>
      </c>
      <c r="Y5" s="32">
        <v>43380</v>
      </c>
      <c r="Z5" s="8">
        <v>43385</v>
      </c>
      <c r="AA5" s="8">
        <v>43390</v>
      </c>
      <c r="AB5" s="8">
        <v>43392</v>
      </c>
      <c r="AC5" s="32">
        <v>43397</v>
      </c>
      <c r="AD5" s="8">
        <v>43399</v>
      </c>
      <c r="AE5" s="8">
        <v>43404</v>
      </c>
      <c r="AF5" s="32">
        <v>43406</v>
      </c>
      <c r="AG5" s="8">
        <v>43411</v>
      </c>
      <c r="AH5" s="8">
        <v>43413</v>
      </c>
      <c r="AI5" s="8">
        <v>43418</v>
      </c>
      <c r="AJ5" s="8">
        <v>43420</v>
      </c>
      <c r="AK5" s="8">
        <v>43425</v>
      </c>
      <c r="AL5" s="8">
        <v>43427</v>
      </c>
      <c r="AM5" s="8">
        <v>43432</v>
      </c>
      <c r="AN5" s="8">
        <v>43434</v>
      </c>
      <c r="AO5" s="8">
        <v>43439</v>
      </c>
      <c r="AP5" s="8">
        <v>43441</v>
      </c>
      <c r="AQ5" s="8"/>
      <c r="AR5" s="8"/>
      <c r="AS5" s="8"/>
      <c r="AT5" s="8"/>
      <c r="AU5" s="8"/>
      <c r="AV5" s="8" t="s">
        <v>15</v>
      </c>
      <c r="AW5" s="8" t="s">
        <v>16</v>
      </c>
      <c r="AX5" s="14" t="s">
        <v>68</v>
      </c>
      <c r="AY5" s="14" t="s">
        <v>19</v>
      </c>
      <c r="AZ5" s="14" t="s">
        <v>417</v>
      </c>
      <c r="BA5" s="14" t="s">
        <v>398</v>
      </c>
      <c r="BB5" s="10" t="s">
        <v>16</v>
      </c>
      <c r="BC5" s="14">
        <v>0.25</v>
      </c>
      <c r="BD5" s="14"/>
      <c r="BE5" s="14"/>
      <c r="BF5" s="14" t="s">
        <v>66</v>
      </c>
      <c r="BG5" s="4" t="s">
        <v>67</v>
      </c>
      <c r="BH5" s="14" t="s">
        <v>400</v>
      </c>
      <c r="BI5" s="14" t="s">
        <v>63</v>
      </c>
      <c r="BJ5" s="16" t="s">
        <v>17</v>
      </c>
      <c r="BK5" s="8" t="s">
        <v>16</v>
      </c>
      <c r="BL5" s="10">
        <v>0.2</v>
      </c>
      <c r="BM5" s="8" t="s">
        <v>461</v>
      </c>
      <c r="BN5" s="14" t="s">
        <v>463</v>
      </c>
      <c r="BO5" s="10" t="s">
        <v>18</v>
      </c>
      <c r="BP5" s="8" t="s">
        <v>16</v>
      </c>
      <c r="BQ5" s="18">
        <v>0.2</v>
      </c>
      <c r="BR5" s="19"/>
      <c r="BS5" s="19" t="s">
        <v>22</v>
      </c>
      <c r="BT5" s="5" t="s">
        <v>16</v>
      </c>
      <c r="BU5" s="18">
        <v>0.35</v>
      </c>
      <c r="BV5" s="20" t="s">
        <v>16</v>
      </c>
    </row>
    <row r="6" spans="1:79" x14ac:dyDescent="0.25">
      <c r="A6" s="5">
        <v>1</v>
      </c>
      <c r="B6" s="5">
        <v>218112823</v>
      </c>
      <c r="C6" s="5" t="s">
        <v>148</v>
      </c>
      <c r="D6" s="5">
        <v>102</v>
      </c>
      <c r="E6" s="5">
        <v>4</v>
      </c>
      <c r="F6" s="5"/>
      <c r="G6" s="5"/>
      <c r="H6" s="5"/>
      <c r="I6" s="5"/>
      <c r="J6" s="5"/>
      <c r="K6" s="5"/>
      <c r="L6" s="5" t="s">
        <v>397</v>
      </c>
      <c r="M6" s="5" t="s">
        <v>397</v>
      </c>
      <c r="N6" s="5" t="s">
        <v>397</v>
      </c>
      <c r="O6" s="5" t="s">
        <v>21</v>
      </c>
      <c r="P6" s="5" t="s">
        <v>62</v>
      </c>
      <c r="Q6" s="5"/>
      <c r="R6" s="5" t="s">
        <v>21</v>
      </c>
      <c r="S6" s="5" t="s">
        <v>21</v>
      </c>
      <c r="T6" s="5"/>
      <c r="U6" s="5" t="s">
        <v>21</v>
      </c>
      <c r="V6" s="5"/>
      <c r="W6" s="5"/>
      <c r="X6" s="5" t="s">
        <v>62</v>
      </c>
      <c r="Y6" s="5"/>
      <c r="Z6" s="5" t="s">
        <v>62</v>
      </c>
      <c r="AA6" s="5"/>
      <c r="AB6" s="5"/>
      <c r="AC6" s="5"/>
      <c r="AD6" s="5" t="s">
        <v>21</v>
      </c>
      <c r="AE6" s="5" t="s">
        <v>21</v>
      </c>
      <c r="AF6" s="5"/>
      <c r="AG6" s="5" t="s">
        <v>21</v>
      </c>
      <c r="AH6" s="5"/>
      <c r="AI6" s="5" t="s">
        <v>62</v>
      </c>
      <c r="AJ6" s="5" t="s">
        <v>62</v>
      </c>
      <c r="AK6" s="5" t="s">
        <v>62</v>
      </c>
      <c r="AL6" s="5"/>
      <c r="AM6" s="5"/>
      <c r="AN6" s="5" t="s">
        <v>62</v>
      </c>
      <c r="AO6" s="5"/>
      <c r="AP6" s="5"/>
      <c r="AQ6" s="5"/>
      <c r="AR6" s="5"/>
      <c r="AS6" s="5"/>
      <c r="AT6" s="5"/>
      <c r="AU6" s="5"/>
      <c r="AV6" s="7"/>
      <c r="AW6" s="7">
        <f t="shared" ref="AW6:AW48" si="0">+AV6/17*100</f>
        <v>0</v>
      </c>
      <c r="AX6" s="7">
        <v>90</v>
      </c>
      <c r="AY6" s="7"/>
      <c r="AZ6" s="7">
        <v>90</v>
      </c>
      <c r="BA6" s="7"/>
      <c r="BB6" s="7">
        <f>(+AX6+AY6+AZ6+BA6)/4</f>
        <v>45</v>
      </c>
      <c r="BC6" s="7">
        <f t="shared" ref="BC6:BC36" si="1">+BB6*$BC$5</f>
        <v>11.25</v>
      </c>
      <c r="BD6" s="7"/>
      <c r="BE6" s="7"/>
      <c r="BF6" s="7"/>
      <c r="BG6" s="12">
        <f t="shared" ref="BG6:BG48" si="2">((+BD6+BE6+BF6)/3)/100*10</f>
        <v>0</v>
      </c>
      <c r="BH6" s="7"/>
      <c r="BI6" s="7"/>
      <c r="BJ6" s="7">
        <v>36</v>
      </c>
      <c r="BK6" s="7">
        <f t="shared" ref="BK6:BK9" si="3">+BJ6+BH6+BG6+BI6</f>
        <v>36</v>
      </c>
      <c r="BL6" s="7">
        <f t="shared" ref="BL6:BL35" si="4">+BK6*$BL$5</f>
        <v>7.2</v>
      </c>
      <c r="BM6" s="7"/>
      <c r="BN6" s="7"/>
      <c r="BO6" s="7"/>
      <c r="BP6" s="7">
        <f t="shared" ref="BP6:BP36" si="5">+BO6+BM6</f>
        <v>0</v>
      </c>
      <c r="BQ6" s="7">
        <f t="shared" ref="BQ6:BQ36" si="6">+BP6*$BQ$5</f>
        <v>0</v>
      </c>
      <c r="BR6" s="7"/>
      <c r="BS6" s="7"/>
      <c r="BT6" s="7">
        <f t="shared" ref="BT6:BT48" si="7">+BS6+BR6</f>
        <v>0</v>
      </c>
      <c r="BU6" s="7">
        <f t="shared" ref="BU6:BU48" si="8">+BT6*$BU$5</f>
        <v>0</v>
      </c>
      <c r="BV6" s="7">
        <f t="shared" ref="BV6:BV48" si="9">+BU6+BQ6+BL6+BC6</f>
        <v>18.45</v>
      </c>
      <c r="BW6">
        <v>1</v>
      </c>
      <c r="BX6">
        <v>218112823</v>
      </c>
      <c r="BY6" t="s">
        <v>148</v>
      </c>
      <c r="BZ6">
        <v>102</v>
      </c>
      <c r="CA6">
        <v>4</v>
      </c>
    </row>
    <row r="7" spans="1:79" x14ac:dyDescent="0.25">
      <c r="A7" s="5">
        <v>2</v>
      </c>
      <c r="B7" s="5">
        <v>218112874</v>
      </c>
      <c r="C7" s="5" t="s">
        <v>149</v>
      </c>
      <c r="D7" s="5">
        <v>102</v>
      </c>
      <c r="E7" s="5">
        <v>4</v>
      </c>
      <c r="F7" s="5"/>
      <c r="G7" s="5"/>
      <c r="H7" s="5"/>
      <c r="I7" s="5"/>
      <c r="J7" s="5"/>
      <c r="K7" s="5"/>
      <c r="L7" s="5" t="s">
        <v>397</v>
      </c>
      <c r="M7" s="5" t="s">
        <v>397</v>
      </c>
      <c r="N7" s="5" t="s">
        <v>397</v>
      </c>
      <c r="O7" s="5" t="s">
        <v>21</v>
      </c>
      <c r="P7" s="5" t="s">
        <v>21</v>
      </c>
      <c r="Q7" s="5"/>
      <c r="R7" s="5" t="s">
        <v>21</v>
      </c>
      <c r="S7" s="5" t="s">
        <v>21</v>
      </c>
      <c r="T7" s="5"/>
      <c r="U7" s="5" t="s">
        <v>21</v>
      </c>
      <c r="V7" s="5"/>
      <c r="W7" s="5"/>
      <c r="X7" s="5" t="s">
        <v>21</v>
      </c>
      <c r="Y7" s="5"/>
      <c r="Z7" s="5" t="s">
        <v>21</v>
      </c>
      <c r="AA7" s="5"/>
      <c r="AB7" s="5"/>
      <c r="AC7" s="5"/>
      <c r="AD7" s="5" t="s">
        <v>62</v>
      </c>
      <c r="AE7" s="5" t="s">
        <v>21</v>
      </c>
      <c r="AF7" s="5"/>
      <c r="AG7" s="5" t="s">
        <v>21</v>
      </c>
      <c r="AH7" s="5"/>
      <c r="AI7" s="5" t="s">
        <v>21</v>
      </c>
      <c r="AJ7" s="5" t="s">
        <v>62</v>
      </c>
      <c r="AK7" s="5" t="s">
        <v>21</v>
      </c>
      <c r="AL7" s="5"/>
      <c r="AM7" s="5"/>
      <c r="AN7" s="5" t="s">
        <v>21</v>
      </c>
      <c r="AO7" s="5"/>
      <c r="AP7" s="5"/>
      <c r="AQ7" s="5"/>
      <c r="AR7" s="5"/>
      <c r="AS7" s="5"/>
      <c r="AT7" s="5"/>
      <c r="AU7" s="5"/>
      <c r="AV7" s="7"/>
      <c r="AW7" s="7">
        <f t="shared" si="0"/>
        <v>0</v>
      </c>
      <c r="AX7" s="7">
        <v>100</v>
      </c>
      <c r="AY7" s="7">
        <v>100</v>
      </c>
      <c r="AZ7" s="7">
        <v>100</v>
      </c>
      <c r="BA7" s="7">
        <v>90</v>
      </c>
      <c r="BB7" s="7">
        <f t="shared" ref="BB7:BB52" si="10">(+AX7+AY7+AZ7+BA7)/4</f>
        <v>97.5</v>
      </c>
      <c r="BC7" s="7">
        <f t="shared" si="1"/>
        <v>24.375</v>
      </c>
      <c r="BD7" s="7"/>
      <c r="BE7" s="7"/>
      <c r="BF7" s="7"/>
      <c r="BG7" s="12">
        <f t="shared" si="2"/>
        <v>0</v>
      </c>
      <c r="BH7" s="52"/>
      <c r="BI7" s="7"/>
      <c r="BJ7" s="7">
        <v>35</v>
      </c>
      <c r="BK7" s="7">
        <f t="shared" si="3"/>
        <v>35</v>
      </c>
      <c r="BL7" s="7">
        <f t="shared" si="4"/>
        <v>7</v>
      </c>
      <c r="BM7" s="7"/>
      <c r="BN7" s="7"/>
      <c r="BO7" s="7">
        <v>35</v>
      </c>
      <c r="BP7" s="7">
        <f t="shared" si="5"/>
        <v>35</v>
      </c>
      <c r="BQ7" s="7">
        <f t="shared" si="6"/>
        <v>7</v>
      </c>
      <c r="BR7" s="7"/>
      <c r="BS7" s="7">
        <v>56</v>
      </c>
      <c r="BT7" s="7">
        <f t="shared" si="7"/>
        <v>56</v>
      </c>
      <c r="BU7" s="7">
        <f t="shared" si="8"/>
        <v>19.599999999999998</v>
      </c>
      <c r="BV7" s="7">
        <f t="shared" si="9"/>
        <v>57.974999999999994</v>
      </c>
      <c r="BW7">
        <v>2</v>
      </c>
      <c r="BX7">
        <v>218112874</v>
      </c>
      <c r="BY7" t="s">
        <v>149</v>
      </c>
      <c r="BZ7">
        <v>102</v>
      </c>
      <c r="CA7">
        <v>4</v>
      </c>
    </row>
    <row r="8" spans="1:79" x14ac:dyDescent="0.25">
      <c r="A8" s="5">
        <v>3</v>
      </c>
      <c r="B8" s="5">
        <v>218113455</v>
      </c>
      <c r="C8" s="5" t="s">
        <v>150</v>
      </c>
      <c r="D8" s="5">
        <v>102</v>
      </c>
      <c r="E8" s="5">
        <v>4</v>
      </c>
      <c r="F8" s="5"/>
      <c r="G8" s="5"/>
      <c r="H8" s="5"/>
      <c r="I8" s="5"/>
      <c r="J8" s="5"/>
      <c r="K8" s="5"/>
      <c r="L8" s="5" t="s">
        <v>397</v>
      </c>
      <c r="M8" s="5" t="s">
        <v>397</v>
      </c>
      <c r="N8" s="5" t="s">
        <v>397</v>
      </c>
      <c r="O8" s="5" t="s">
        <v>62</v>
      </c>
      <c r="P8" s="5" t="s">
        <v>21</v>
      </c>
      <c r="Q8" s="5"/>
      <c r="R8" s="5" t="s">
        <v>21</v>
      </c>
      <c r="S8" s="5" t="s">
        <v>21</v>
      </c>
      <c r="T8" s="5"/>
      <c r="U8" s="5" t="s">
        <v>21</v>
      </c>
      <c r="V8" s="5"/>
      <c r="W8" s="5"/>
      <c r="X8" s="5" t="s">
        <v>21</v>
      </c>
      <c r="Y8" s="5"/>
      <c r="Z8" s="5" t="s">
        <v>62</v>
      </c>
      <c r="AA8" s="5"/>
      <c r="AB8" s="5"/>
      <c r="AC8" s="5"/>
      <c r="AD8" s="5" t="s">
        <v>21</v>
      </c>
      <c r="AE8" s="5" t="s">
        <v>21</v>
      </c>
      <c r="AF8" s="5"/>
      <c r="AG8" s="5" t="s">
        <v>62</v>
      </c>
      <c r="AH8" s="5"/>
      <c r="AI8" s="5" t="s">
        <v>62</v>
      </c>
      <c r="AJ8" s="5" t="s">
        <v>62</v>
      </c>
      <c r="AK8" s="5" t="s">
        <v>62</v>
      </c>
      <c r="AL8" s="5"/>
      <c r="AM8" s="5"/>
      <c r="AN8" s="5" t="s">
        <v>62</v>
      </c>
      <c r="AO8" s="5"/>
      <c r="AP8" s="5"/>
      <c r="AQ8" s="5"/>
      <c r="AR8" s="5"/>
      <c r="AS8" s="5"/>
      <c r="AT8" s="5"/>
      <c r="AU8" s="5"/>
      <c r="AV8" s="7"/>
      <c r="AW8" s="7">
        <f t="shared" si="0"/>
        <v>0</v>
      </c>
      <c r="AX8" s="7">
        <v>100</v>
      </c>
      <c r="AY8" s="7"/>
      <c r="AZ8" s="7">
        <v>100</v>
      </c>
      <c r="BA8" s="7"/>
      <c r="BB8" s="7">
        <f t="shared" si="10"/>
        <v>50</v>
      </c>
      <c r="BC8" s="7">
        <f t="shared" si="1"/>
        <v>12.5</v>
      </c>
      <c r="BD8" s="7"/>
      <c r="BE8" s="7"/>
      <c r="BF8" s="7"/>
      <c r="BG8" s="12">
        <f t="shared" si="2"/>
        <v>0</v>
      </c>
      <c r="BH8" s="7">
        <v>2</v>
      </c>
      <c r="BI8" s="7"/>
      <c r="BJ8" s="7">
        <v>28</v>
      </c>
      <c r="BK8" s="7">
        <f t="shared" si="3"/>
        <v>30</v>
      </c>
      <c r="BL8" s="7">
        <f t="shared" si="4"/>
        <v>6</v>
      </c>
      <c r="BM8" s="7"/>
      <c r="BN8" s="7"/>
      <c r="BO8" s="7"/>
      <c r="BP8" s="7">
        <f t="shared" si="5"/>
        <v>0</v>
      </c>
      <c r="BQ8" s="7">
        <f t="shared" si="6"/>
        <v>0</v>
      </c>
      <c r="BR8" s="7"/>
      <c r="BS8" s="7"/>
      <c r="BT8" s="7">
        <f t="shared" si="7"/>
        <v>0</v>
      </c>
      <c r="BU8" s="7">
        <f t="shared" si="8"/>
        <v>0</v>
      </c>
      <c r="BV8" s="7">
        <f t="shared" si="9"/>
        <v>18.5</v>
      </c>
      <c r="BW8">
        <v>3</v>
      </c>
      <c r="BX8">
        <v>218113455</v>
      </c>
      <c r="BY8" t="s">
        <v>150</v>
      </c>
      <c r="BZ8">
        <v>102</v>
      </c>
      <c r="CA8">
        <v>4</v>
      </c>
    </row>
    <row r="9" spans="1:79" x14ac:dyDescent="0.25">
      <c r="A9" s="5">
        <v>4</v>
      </c>
      <c r="B9" s="5">
        <v>218114028</v>
      </c>
      <c r="C9" s="5" t="s">
        <v>151</v>
      </c>
      <c r="D9" s="5">
        <v>102</v>
      </c>
      <c r="E9" s="5">
        <v>4</v>
      </c>
      <c r="F9" s="5"/>
      <c r="G9" s="5"/>
      <c r="H9" s="5"/>
      <c r="I9" s="5"/>
      <c r="J9" s="5"/>
      <c r="K9" s="5"/>
      <c r="L9" s="5" t="s">
        <v>399</v>
      </c>
      <c r="M9" s="5" t="s">
        <v>399</v>
      </c>
      <c r="N9" s="5" t="s">
        <v>399</v>
      </c>
      <c r="O9" s="5" t="s">
        <v>21</v>
      </c>
      <c r="P9" s="5" t="s">
        <v>62</v>
      </c>
      <c r="Q9" s="5"/>
      <c r="R9" s="5" t="s">
        <v>62</v>
      </c>
      <c r="S9" s="5" t="s">
        <v>62</v>
      </c>
      <c r="T9" s="5"/>
      <c r="U9" s="5" t="s">
        <v>62</v>
      </c>
      <c r="V9" s="5"/>
      <c r="W9" s="5"/>
      <c r="X9" s="5" t="s">
        <v>62</v>
      </c>
      <c r="Y9" s="5"/>
      <c r="Z9" s="5" t="s">
        <v>21</v>
      </c>
      <c r="AA9" s="5"/>
      <c r="AB9" s="5"/>
      <c r="AC9" s="5"/>
      <c r="AD9" s="5" t="s">
        <v>21</v>
      </c>
      <c r="AE9" s="5" t="s">
        <v>21</v>
      </c>
      <c r="AF9" s="5"/>
      <c r="AG9" s="5" t="s">
        <v>62</v>
      </c>
      <c r="AH9" s="5"/>
      <c r="AI9" s="5" t="s">
        <v>62</v>
      </c>
      <c r="AJ9" s="5" t="s">
        <v>62</v>
      </c>
      <c r="AK9" s="5" t="s">
        <v>62</v>
      </c>
      <c r="AL9" s="5"/>
      <c r="AM9" s="5"/>
      <c r="AN9" s="5" t="s">
        <v>62</v>
      </c>
      <c r="AO9" s="5"/>
      <c r="AP9" s="5"/>
      <c r="AQ9" s="5"/>
      <c r="AR9" s="5"/>
      <c r="AS9" s="5"/>
      <c r="AT9" s="5"/>
      <c r="AU9" s="5"/>
      <c r="AV9" s="7"/>
      <c r="AW9" s="7">
        <f t="shared" si="0"/>
        <v>0</v>
      </c>
      <c r="AX9" s="7"/>
      <c r="AY9" s="7"/>
      <c r="AZ9" s="7">
        <v>100</v>
      </c>
      <c r="BA9" s="7"/>
      <c r="BB9" s="7">
        <f t="shared" si="10"/>
        <v>25</v>
      </c>
      <c r="BC9" s="7">
        <f t="shared" si="1"/>
        <v>6.25</v>
      </c>
      <c r="BD9" s="7"/>
      <c r="BE9" s="7"/>
      <c r="BF9" s="7"/>
      <c r="BG9" s="12">
        <f t="shared" si="2"/>
        <v>0</v>
      </c>
      <c r="BH9" s="7"/>
      <c r="BI9" s="7"/>
      <c r="BJ9" s="7"/>
      <c r="BK9" s="7">
        <f t="shared" si="3"/>
        <v>0</v>
      </c>
      <c r="BL9" s="7">
        <f t="shared" si="4"/>
        <v>0</v>
      </c>
      <c r="BM9" s="7"/>
      <c r="BN9" s="7"/>
      <c r="BO9" s="7"/>
      <c r="BP9" s="7">
        <f t="shared" si="5"/>
        <v>0</v>
      </c>
      <c r="BQ9" s="7">
        <f t="shared" si="6"/>
        <v>0</v>
      </c>
      <c r="BR9" s="7"/>
      <c r="BS9" s="7"/>
      <c r="BT9" s="7">
        <f t="shared" si="7"/>
        <v>0</v>
      </c>
      <c r="BU9" s="7">
        <f t="shared" si="8"/>
        <v>0</v>
      </c>
      <c r="BV9" s="7">
        <f t="shared" si="9"/>
        <v>6.25</v>
      </c>
      <c r="BW9">
        <v>4</v>
      </c>
      <c r="BX9">
        <v>218114028</v>
      </c>
      <c r="BY9" t="s">
        <v>151</v>
      </c>
      <c r="BZ9">
        <v>102</v>
      </c>
      <c r="CA9">
        <v>4</v>
      </c>
    </row>
    <row r="10" spans="1:79" x14ac:dyDescent="0.25">
      <c r="A10" s="5">
        <v>5</v>
      </c>
      <c r="B10" s="5">
        <v>218114346</v>
      </c>
      <c r="C10" s="5" t="s">
        <v>152</v>
      </c>
      <c r="D10" s="5">
        <v>102</v>
      </c>
      <c r="E10" s="5">
        <v>4</v>
      </c>
      <c r="F10" s="5"/>
      <c r="G10" s="5"/>
      <c r="H10" s="5"/>
      <c r="I10" s="5"/>
      <c r="J10" s="5"/>
      <c r="K10" s="5"/>
      <c r="L10" s="5" t="s">
        <v>21</v>
      </c>
      <c r="M10" s="5" t="s">
        <v>62</v>
      </c>
      <c r="N10" s="5" t="s">
        <v>21</v>
      </c>
      <c r="O10" s="5" t="s">
        <v>21</v>
      </c>
      <c r="P10" s="5" t="s">
        <v>21</v>
      </c>
      <c r="Q10" s="5"/>
      <c r="R10" s="5" t="s">
        <v>21</v>
      </c>
      <c r="S10" s="5" t="s">
        <v>21</v>
      </c>
      <c r="T10" s="5"/>
      <c r="U10" s="5" t="s">
        <v>21</v>
      </c>
      <c r="V10" s="5"/>
      <c r="W10" s="5"/>
      <c r="X10" s="5" t="s">
        <v>62</v>
      </c>
      <c r="Y10" s="5"/>
      <c r="Z10" s="5" t="s">
        <v>21</v>
      </c>
      <c r="AA10" s="5"/>
      <c r="AB10" s="5"/>
      <c r="AC10" s="5"/>
      <c r="AD10" s="5" t="s">
        <v>62</v>
      </c>
      <c r="AE10" s="5" t="s">
        <v>21</v>
      </c>
      <c r="AF10" s="5"/>
      <c r="AG10" s="5" t="s">
        <v>21</v>
      </c>
      <c r="AH10" s="5"/>
      <c r="AI10" s="5" t="s">
        <v>21</v>
      </c>
      <c r="AJ10" s="5" t="s">
        <v>21</v>
      </c>
      <c r="AK10" s="5" t="s">
        <v>62</v>
      </c>
      <c r="AL10" s="5"/>
      <c r="AM10" s="5"/>
      <c r="AN10" s="5" t="s">
        <v>21</v>
      </c>
      <c r="AO10" s="5"/>
      <c r="AP10" s="5"/>
      <c r="AQ10" s="5"/>
      <c r="AR10" s="5"/>
      <c r="AS10" s="5"/>
      <c r="AT10" s="5"/>
      <c r="AU10" s="5"/>
      <c r="AV10" s="7"/>
      <c r="AW10" s="7">
        <f t="shared" si="0"/>
        <v>0</v>
      </c>
      <c r="AX10" s="7">
        <v>100</v>
      </c>
      <c r="AY10" s="7">
        <v>80</v>
      </c>
      <c r="AZ10" s="7">
        <v>80</v>
      </c>
      <c r="BA10" s="7">
        <v>70</v>
      </c>
      <c r="BB10" s="7">
        <f t="shared" si="10"/>
        <v>82.5</v>
      </c>
      <c r="BC10" s="7">
        <f t="shared" si="1"/>
        <v>20.625</v>
      </c>
      <c r="BD10" s="7"/>
      <c r="BE10" s="7"/>
      <c r="BF10" s="7"/>
      <c r="BG10" s="12">
        <f t="shared" si="2"/>
        <v>0</v>
      </c>
      <c r="BH10" s="7">
        <v>2</v>
      </c>
      <c r="BI10" s="7"/>
      <c r="BJ10" s="7">
        <v>61</v>
      </c>
      <c r="BK10" s="7">
        <f t="shared" ref="BK10:BK35" si="11">+BJ10+BH10+BG10+BI10</f>
        <v>63</v>
      </c>
      <c r="BL10" s="7">
        <f t="shared" si="4"/>
        <v>12.600000000000001</v>
      </c>
      <c r="BM10" s="7"/>
      <c r="BN10" s="7"/>
      <c r="BO10" s="7">
        <v>19</v>
      </c>
      <c r="BP10" s="7">
        <f t="shared" si="5"/>
        <v>19</v>
      </c>
      <c r="BQ10" s="7">
        <f t="shared" si="6"/>
        <v>3.8000000000000003</v>
      </c>
      <c r="BR10" s="7"/>
      <c r="BS10" s="7">
        <v>22</v>
      </c>
      <c r="BT10" s="7">
        <f t="shared" si="7"/>
        <v>22</v>
      </c>
      <c r="BU10" s="7">
        <f t="shared" si="8"/>
        <v>7.6999999999999993</v>
      </c>
      <c r="BV10" s="52">
        <v>51</v>
      </c>
      <c r="BW10">
        <v>5</v>
      </c>
      <c r="BX10">
        <v>218114346</v>
      </c>
      <c r="BY10" t="s">
        <v>152</v>
      </c>
      <c r="BZ10">
        <v>102</v>
      </c>
      <c r="CA10">
        <v>4</v>
      </c>
    </row>
    <row r="11" spans="1:79" x14ac:dyDescent="0.25">
      <c r="A11" s="5">
        <v>6</v>
      </c>
      <c r="B11" s="5">
        <v>218115121</v>
      </c>
      <c r="C11" s="5" t="s">
        <v>153</v>
      </c>
      <c r="D11" s="5">
        <v>102</v>
      </c>
      <c r="E11" s="5">
        <v>4</v>
      </c>
      <c r="F11" s="5"/>
      <c r="G11" s="5"/>
      <c r="H11" s="5"/>
      <c r="I11" s="5"/>
      <c r="J11" s="5"/>
      <c r="K11" s="5"/>
      <c r="L11" s="5" t="s">
        <v>62</v>
      </c>
      <c r="M11" s="5" t="s">
        <v>62</v>
      </c>
      <c r="N11" s="5" t="s">
        <v>62</v>
      </c>
      <c r="O11" s="5" t="s">
        <v>62</v>
      </c>
      <c r="P11" s="5" t="s">
        <v>62</v>
      </c>
      <c r="Q11" s="5"/>
      <c r="R11" s="5" t="s">
        <v>62</v>
      </c>
      <c r="S11" s="5" t="s">
        <v>62</v>
      </c>
      <c r="T11" s="5"/>
      <c r="U11" s="5" t="s">
        <v>62</v>
      </c>
      <c r="V11" s="5"/>
      <c r="W11" s="5"/>
      <c r="X11" s="5" t="s">
        <v>62</v>
      </c>
      <c r="Y11" s="5"/>
      <c r="Z11" s="5" t="s">
        <v>62</v>
      </c>
      <c r="AA11" s="5"/>
      <c r="AB11" s="5"/>
      <c r="AC11" s="5"/>
      <c r="AD11" s="5" t="s">
        <v>62</v>
      </c>
      <c r="AE11" s="5" t="s">
        <v>62</v>
      </c>
      <c r="AF11" s="5"/>
      <c r="AG11" s="5" t="s">
        <v>62</v>
      </c>
      <c r="AH11" s="5"/>
      <c r="AI11" s="5" t="s">
        <v>62</v>
      </c>
      <c r="AJ11" s="5" t="s">
        <v>62</v>
      </c>
      <c r="AK11" s="5" t="s">
        <v>62</v>
      </c>
      <c r="AL11" s="5"/>
      <c r="AM11" s="5"/>
      <c r="AN11" s="5" t="s">
        <v>62</v>
      </c>
      <c r="AO11" s="5"/>
      <c r="AP11" s="5"/>
      <c r="AQ11" s="5"/>
      <c r="AR11" s="5"/>
      <c r="AS11" s="5"/>
      <c r="AT11" s="5"/>
      <c r="AU11" s="5"/>
      <c r="AV11" s="7"/>
      <c r="AW11" s="7">
        <f t="shared" si="0"/>
        <v>0</v>
      </c>
      <c r="AX11" s="7"/>
      <c r="AY11" s="7"/>
      <c r="AZ11" s="7"/>
      <c r="BA11" s="7"/>
      <c r="BB11" s="7">
        <f t="shared" ref="BB11" si="12">(+AX11+AY11+AZ11+BA11)/4</f>
        <v>0</v>
      </c>
      <c r="BC11" s="7">
        <f t="shared" ref="BC11" si="13">+BB11*$BC$5</f>
        <v>0</v>
      </c>
      <c r="BD11" s="7"/>
      <c r="BE11" s="7"/>
      <c r="BF11" s="7"/>
      <c r="BG11" s="12">
        <f t="shared" si="2"/>
        <v>0</v>
      </c>
      <c r="BH11" s="7"/>
      <c r="BI11" s="7"/>
      <c r="BJ11" s="7"/>
      <c r="BK11" s="7">
        <f t="shared" si="11"/>
        <v>0</v>
      </c>
      <c r="BL11" s="7">
        <f t="shared" si="4"/>
        <v>0</v>
      </c>
      <c r="BM11" s="7"/>
      <c r="BN11" s="7"/>
      <c r="BO11" s="7"/>
      <c r="BP11" s="7">
        <f t="shared" si="5"/>
        <v>0</v>
      </c>
      <c r="BQ11" s="7">
        <f t="shared" si="6"/>
        <v>0</v>
      </c>
      <c r="BR11" s="7"/>
      <c r="BS11" s="7"/>
      <c r="BT11" s="7">
        <f t="shared" si="7"/>
        <v>0</v>
      </c>
      <c r="BU11" s="7">
        <f t="shared" si="8"/>
        <v>0</v>
      </c>
      <c r="BV11" s="7">
        <f t="shared" si="9"/>
        <v>0</v>
      </c>
      <c r="BW11">
        <v>6</v>
      </c>
      <c r="BX11">
        <v>218115121</v>
      </c>
      <c r="BY11" t="s">
        <v>153</v>
      </c>
      <c r="BZ11">
        <v>102</v>
      </c>
      <c r="CA11">
        <v>4</v>
      </c>
    </row>
    <row r="12" spans="1:79" x14ac:dyDescent="0.25">
      <c r="A12" s="5">
        <v>7</v>
      </c>
      <c r="B12" s="5">
        <v>218115172</v>
      </c>
      <c r="C12" s="5" t="s">
        <v>154</v>
      </c>
      <c r="D12" s="5">
        <v>102</v>
      </c>
      <c r="E12" s="5">
        <v>4</v>
      </c>
      <c r="F12" s="5"/>
      <c r="G12" s="5"/>
      <c r="H12" s="5"/>
      <c r="I12" s="5"/>
      <c r="J12" s="5"/>
      <c r="K12" s="5"/>
      <c r="L12" s="5" t="s">
        <v>62</v>
      </c>
      <c r="M12" s="5" t="s">
        <v>21</v>
      </c>
      <c r="N12" s="5" t="s">
        <v>21</v>
      </c>
      <c r="O12" s="5" t="s">
        <v>62</v>
      </c>
      <c r="P12" s="5" t="s">
        <v>62</v>
      </c>
      <c r="Q12" s="5"/>
      <c r="R12" s="5" t="s">
        <v>62</v>
      </c>
      <c r="S12" s="5" t="s">
        <v>21</v>
      </c>
      <c r="T12" s="5"/>
      <c r="U12" s="5" t="s">
        <v>21</v>
      </c>
      <c r="V12" s="5"/>
      <c r="W12" s="5"/>
      <c r="X12" s="5" t="s">
        <v>21</v>
      </c>
      <c r="Y12" s="5"/>
      <c r="Z12" s="5" t="s">
        <v>21</v>
      </c>
      <c r="AA12" s="5"/>
      <c r="AB12" s="5"/>
      <c r="AC12" s="5"/>
      <c r="AD12" s="5" t="s">
        <v>62</v>
      </c>
      <c r="AE12" s="5" t="s">
        <v>62</v>
      </c>
      <c r="AF12" s="5"/>
      <c r="AG12" s="5" t="s">
        <v>21</v>
      </c>
      <c r="AH12" s="5"/>
      <c r="AI12" s="5" t="s">
        <v>62</v>
      </c>
      <c r="AJ12" s="5" t="s">
        <v>62</v>
      </c>
      <c r="AK12" s="5" t="s">
        <v>62</v>
      </c>
      <c r="AL12" s="5"/>
      <c r="AM12" s="5"/>
      <c r="AN12" s="5" t="s">
        <v>62</v>
      </c>
      <c r="AO12" s="5"/>
      <c r="AP12" s="5"/>
      <c r="AQ12" s="5"/>
      <c r="AR12" s="5"/>
      <c r="AS12" s="5"/>
      <c r="AT12" s="5"/>
      <c r="AU12" s="5"/>
      <c r="AV12" s="7"/>
      <c r="AW12" s="7">
        <f t="shared" si="0"/>
        <v>0</v>
      </c>
      <c r="AX12" s="7"/>
      <c r="AY12" s="7"/>
      <c r="AZ12" s="7">
        <v>100</v>
      </c>
      <c r="BA12" s="7"/>
      <c r="BB12" s="7">
        <f t="shared" si="10"/>
        <v>25</v>
      </c>
      <c r="BC12" s="7">
        <f t="shared" si="1"/>
        <v>6.25</v>
      </c>
      <c r="BD12" s="7"/>
      <c r="BE12" s="7"/>
      <c r="BF12" s="7"/>
      <c r="BG12" s="12">
        <f t="shared" si="2"/>
        <v>0</v>
      </c>
      <c r="BH12" s="7"/>
      <c r="BI12" s="7"/>
      <c r="BJ12" s="7">
        <v>25</v>
      </c>
      <c r="BK12" s="7">
        <f t="shared" si="11"/>
        <v>25</v>
      </c>
      <c r="BL12" s="7">
        <f t="shared" si="4"/>
        <v>5</v>
      </c>
      <c r="BM12" s="7"/>
      <c r="BN12" s="7">
        <v>5</v>
      </c>
      <c r="BO12" s="7"/>
      <c r="BP12" s="7">
        <f t="shared" si="5"/>
        <v>0</v>
      </c>
      <c r="BQ12" s="7">
        <f t="shared" si="6"/>
        <v>0</v>
      </c>
      <c r="BR12" s="7"/>
      <c r="BS12" s="7"/>
      <c r="BT12" s="7">
        <f t="shared" si="7"/>
        <v>0</v>
      </c>
      <c r="BU12" s="7">
        <f t="shared" si="8"/>
        <v>0</v>
      </c>
      <c r="BV12" s="7">
        <f t="shared" si="9"/>
        <v>11.25</v>
      </c>
      <c r="BW12">
        <v>7</v>
      </c>
      <c r="BX12">
        <v>218115172</v>
      </c>
      <c r="BY12" t="s">
        <v>154</v>
      </c>
      <c r="BZ12">
        <v>102</v>
      </c>
      <c r="CA12">
        <v>4</v>
      </c>
    </row>
    <row r="13" spans="1:79" x14ac:dyDescent="0.25">
      <c r="A13" s="5">
        <v>8</v>
      </c>
      <c r="B13" s="5">
        <v>215108825</v>
      </c>
      <c r="C13" s="5" t="s">
        <v>155</v>
      </c>
      <c r="D13" s="5">
        <v>102</v>
      </c>
      <c r="E13" s="5">
        <v>4</v>
      </c>
      <c r="F13" s="5"/>
      <c r="G13" s="5"/>
      <c r="H13" s="5"/>
      <c r="I13" s="5"/>
      <c r="J13" s="5"/>
      <c r="K13" s="5"/>
      <c r="L13" s="5" t="s">
        <v>21</v>
      </c>
      <c r="M13" s="5" t="s">
        <v>62</v>
      </c>
      <c r="N13" s="5" t="s">
        <v>62</v>
      </c>
      <c r="O13" s="5" t="s">
        <v>62</v>
      </c>
      <c r="P13" s="5" t="s">
        <v>62</v>
      </c>
      <c r="Q13" s="5"/>
      <c r="R13" s="5" t="s">
        <v>62</v>
      </c>
      <c r="S13" s="5" t="s">
        <v>62</v>
      </c>
      <c r="T13" s="5"/>
      <c r="U13" s="5" t="s">
        <v>62</v>
      </c>
      <c r="V13" s="5"/>
      <c r="W13" s="5"/>
      <c r="X13" s="5" t="s">
        <v>62</v>
      </c>
      <c r="Y13" s="5"/>
      <c r="Z13" s="5" t="s">
        <v>62</v>
      </c>
      <c r="AA13" s="5"/>
      <c r="AB13" s="5"/>
      <c r="AC13" s="5"/>
      <c r="AD13" s="5" t="s">
        <v>62</v>
      </c>
      <c r="AE13" s="5" t="s">
        <v>62</v>
      </c>
      <c r="AF13" s="5"/>
      <c r="AG13" s="5" t="s">
        <v>62</v>
      </c>
      <c r="AH13" s="5"/>
      <c r="AI13" s="5" t="s">
        <v>21</v>
      </c>
      <c r="AJ13" s="5" t="s">
        <v>62</v>
      </c>
      <c r="AK13" s="5" t="s">
        <v>62</v>
      </c>
      <c r="AL13" s="5"/>
      <c r="AM13" s="5"/>
      <c r="AN13" s="5" t="s">
        <v>62</v>
      </c>
      <c r="AO13" s="5"/>
      <c r="AP13" s="5"/>
      <c r="AQ13" s="5"/>
      <c r="AR13" s="5"/>
      <c r="AS13" s="5"/>
      <c r="AT13" s="5"/>
      <c r="AU13" s="5"/>
      <c r="AV13" s="7"/>
      <c r="AW13" s="7">
        <f t="shared" si="0"/>
        <v>0</v>
      </c>
      <c r="AX13" s="7"/>
      <c r="AY13" s="7"/>
      <c r="AZ13" s="7"/>
      <c r="BA13" s="7"/>
      <c r="BB13" s="7">
        <f t="shared" si="10"/>
        <v>0</v>
      </c>
      <c r="BC13" s="7">
        <f t="shared" si="1"/>
        <v>0</v>
      </c>
      <c r="BD13" s="7"/>
      <c r="BE13" s="7"/>
      <c r="BF13" s="7"/>
      <c r="BG13" s="12">
        <f t="shared" si="2"/>
        <v>0</v>
      </c>
      <c r="BH13" s="7"/>
      <c r="BI13" s="7"/>
      <c r="BJ13" s="7"/>
      <c r="BK13" s="7">
        <f t="shared" si="11"/>
        <v>0</v>
      </c>
      <c r="BL13" s="7">
        <f t="shared" si="4"/>
        <v>0</v>
      </c>
      <c r="BM13" s="7"/>
      <c r="BN13" s="7"/>
      <c r="BO13" s="7"/>
      <c r="BP13" s="7">
        <f t="shared" si="5"/>
        <v>0</v>
      </c>
      <c r="BQ13" s="7">
        <f t="shared" si="6"/>
        <v>0</v>
      </c>
      <c r="BR13" s="7"/>
      <c r="BS13" s="7"/>
      <c r="BT13" s="7">
        <f t="shared" si="7"/>
        <v>0</v>
      </c>
      <c r="BU13" s="7">
        <f t="shared" si="8"/>
        <v>0</v>
      </c>
      <c r="BV13" s="7">
        <f t="shared" si="9"/>
        <v>0</v>
      </c>
      <c r="BW13">
        <v>8</v>
      </c>
      <c r="BX13">
        <v>215108825</v>
      </c>
      <c r="BY13" t="s">
        <v>155</v>
      </c>
      <c r="BZ13">
        <v>102</v>
      </c>
      <c r="CA13">
        <v>4</v>
      </c>
    </row>
    <row r="14" spans="1:79" x14ac:dyDescent="0.25">
      <c r="A14" s="5">
        <v>9</v>
      </c>
      <c r="B14" s="5">
        <v>217084478</v>
      </c>
      <c r="C14" s="5" t="s">
        <v>156</v>
      </c>
      <c r="D14" s="5">
        <v>102</v>
      </c>
      <c r="E14" s="5">
        <v>4</v>
      </c>
      <c r="F14" s="5"/>
      <c r="G14" s="5"/>
      <c r="H14" s="5"/>
      <c r="I14" s="5"/>
      <c r="J14" s="5"/>
      <c r="K14" s="5"/>
      <c r="L14" s="5" t="s">
        <v>62</v>
      </c>
      <c r="M14" s="5" t="s">
        <v>62</v>
      </c>
      <c r="N14" s="5" t="s">
        <v>21</v>
      </c>
      <c r="O14" s="5" t="s">
        <v>62</v>
      </c>
      <c r="P14" s="5" t="s">
        <v>21</v>
      </c>
      <c r="Q14" s="5"/>
      <c r="R14" s="5" t="s">
        <v>62</v>
      </c>
      <c r="S14" s="5" t="s">
        <v>21</v>
      </c>
      <c r="T14" s="5"/>
      <c r="U14" s="5" t="s">
        <v>62</v>
      </c>
      <c r="V14" s="5"/>
      <c r="W14" s="5"/>
      <c r="X14" s="5" t="s">
        <v>62</v>
      </c>
      <c r="Y14" s="5"/>
      <c r="Z14" s="5" t="s">
        <v>62</v>
      </c>
      <c r="AA14" s="5"/>
      <c r="AB14" s="5"/>
      <c r="AC14" s="5"/>
      <c r="AD14" s="5" t="s">
        <v>21</v>
      </c>
      <c r="AE14" s="5" t="s">
        <v>62</v>
      </c>
      <c r="AF14" s="5"/>
      <c r="AG14" s="5" t="s">
        <v>62</v>
      </c>
      <c r="AH14" s="5"/>
      <c r="AI14" s="5" t="s">
        <v>21</v>
      </c>
      <c r="AJ14" s="5" t="s">
        <v>62</v>
      </c>
      <c r="AK14" s="5" t="s">
        <v>62</v>
      </c>
      <c r="AL14" s="5"/>
      <c r="AM14" s="5"/>
      <c r="AN14" s="5" t="s">
        <v>21</v>
      </c>
      <c r="AO14" s="5"/>
      <c r="AP14" s="5"/>
      <c r="AQ14" s="5"/>
      <c r="AR14" s="5"/>
      <c r="AS14" s="5"/>
      <c r="AT14" s="5"/>
      <c r="AU14" s="5"/>
      <c r="AV14" s="7"/>
      <c r="AW14" s="7">
        <f t="shared" si="0"/>
        <v>0</v>
      </c>
      <c r="AX14" s="7"/>
      <c r="AY14" s="7"/>
      <c r="AZ14" s="7"/>
      <c r="BA14" s="7"/>
      <c r="BB14" s="7">
        <f t="shared" si="10"/>
        <v>0</v>
      </c>
      <c r="BC14" s="7">
        <f t="shared" si="1"/>
        <v>0</v>
      </c>
      <c r="BD14" s="7"/>
      <c r="BE14" s="7"/>
      <c r="BF14" s="7"/>
      <c r="BG14" s="12">
        <f t="shared" si="2"/>
        <v>0</v>
      </c>
      <c r="BH14" s="7"/>
      <c r="BI14" s="7"/>
      <c r="BJ14" s="7">
        <v>40</v>
      </c>
      <c r="BK14" s="7">
        <f t="shared" si="11"/>
        <v>40</v>
      </c>
      <c r="BL14" s="7">
        <f t="shared" si="4"/>
        <v>8</v>
      </c>
      <c r="BM14" s="7"/>
      <c r="BN14" s="7"/>
      <c r="BO14" s="7">
        <v>10</v>
      </c>
      <c r="BP14" s="7">
        <f t="shared" si="5"/>
        <v>10</v>
      </c>
      <c r="BQ14" s="7">
        <f t="shared" si="6"/>
        <v>2</v>
      </c>
      <c r="BR14" s="7"/>
      <c r="BS14" s="7">
        <v>15</v>
      </c>
      <c r="BT14" s="7">
        <f t="shared" si="7"/>
        <v>15</v>
      </c>
      <c r="BU14" s="7">
        <f t="shared" si="8"/>
        <v>5.25</v>
      </c>
      <c r="BV14" s="7">
        <f t="shared" si="9"/>
        <v>15.25</v>
      </c>
      <c r="BW14">
        <v>9</v>
      </c>
      <c r="BX14">
        <v>217084478</v>
      </c>
      <c r="BY14" t="s">
        <v>156</v>
      </c>
      <c r="BZ14">
        <v>102</v>
      </c>
      <c r="CA14">
        <v>4</v>
      </c>
    </row>
    <row r="15" spans="1:79" x14ac:dyDescent="0.25">
      <c r="A15" s="5">
        <v>10</v>
      </c>
      <c r="B15" s="5">
        <v>214088081</v>
      </c>
      <c r="C15" s="5" t="s">
        <v>157</v>
      </c>
      <c r="D15" s="5">
        <v>102</v>
      </c>
      <c r="E15" s="5">
        <v>4</v>
      </c>
      <c r="F15" s="5"/>
      <c r="G15" s="5"/>
      <c r="H15" s="5"/>
      <c r="I15" s="5"/>
      <c r="J15" s="5"/>
      <c r="K15" s="5"/>
      <c r="L15" s="5" t="s">
        <v>21</v>
      </c>
      <c r="M15" s="5" t="s">
        <v>21</v>
      </c>
      <c r="N15" s="5" t="s">
        <v>21</v>
      </c>
      <c r="O15" s="5" t="s">
        <v>21</v>
      </c>
      <c r="P15" s="5" t="s">
        <v>21</v>
      </c>
      <c r="Q15" s="5"/>
      <c r="R15" s="5" t="s">
        <v>62</v>
      </c>
      <c r="S15" s="5" t="s">
        <v>62</v>
      </c>
      <c r="T15" s="5"/>
      <c r="U15" s="5" t="s">
        <v>21</v>
      </c>
      <c r="V15" s="5"/>
      <c r="W15" s="5"/>
      <c r="X15" s="5" t="s">
        <v>62</v>
      </c>
      <c r="Y15" s="5"/>
      <c r="Z15" s="5" t="s">
        <v>62</v>
      </c>
      <c r="AA15" s="5"/>
      <c r="AB15" s="5"/>
      <c r="AC15" s="5"/>
      <c r="AD15" s="5" t="s">
        <v>62</v>
      </c>
      <c r="AE15" s="5" t="s">
        <v>21</v>
      </c>
      <c r="AF15" s="5"/>
      <c r="AG15" s="5" t="s">
        <v>62</v>
      </c>
      <c r="AH15" s="5"/>
      <c r="AI15" s="5" t="s">
        <v>62</v>
      </c>
      <c r="AJ15" s="5" t="s">
        <v>62</v>
      </c>
      <c r="AK15" s="5" t="s">
        <v>62</v>
      </c>
      <c r="AL15" s="5"/>
      <c r="AM15" s="5"/>
      <c r="AN15" s="5" t="s">
        <v>21</v>
      </c>
      <c r="AO15" s="5"/>
      <c r="AP15" s="5"/>
      <c r="AQ15" s="5"/>
      <c r="AR15" s="5"/>
      <c r="AS15" s="5"/>
      <c r="AT15" s="5"/>
      <c r="AU15" s="5"/>
      <c r="AV15" s="7"/>
      <c r="AW15" s="7">
        <f t="shared" si="0"/>
        <v>0</v>
      </c>
      <c r="AX15" s="7">
        <v>100</v>
      </c>
      <c r="AY15" s="7"/>
      <c r="AZ15" s="7"/>
      <c r="BA15" s="7"/>
      <c r="BB15" s="7">
        <f t="shared" si="10"/>
        <v>25</v>
      </c>
      <c r="BC15" s="7">
        <f t="shared" si="1"/>
        <v>6.25</v>
      </c>
      <c r="BD15" s="7"/>
      <c r="BE15" s="7"/>
      <c r="BF15" s="7"/>
      <c r="BG15" s="12">
        <f t="shared" si="2"/>
        <v>0</v>
      </c>
      <c r="BH15" s="7">
        <v>2</v>
      </c>
      <c r="BI15" s="7"/>
      <c r="BJ15" s="7">
        <v>50</v>
      </c>
      <c r="BK15" s="7">
        <f t="shared" si="11"/>
        <v>52</v>
      </c>
      <c r="BL15" s="7">
        <f t="shared" si="4"/>
        <v>10.4</v>
      </c>
      <c r="BM15" s="7"/>
      <c r="BN15" s="7"/>
      <c r="BO15" s="7">
        <v>22</v>
      </c>
      <c r="BP15" s="7">
        <f t="shared" si="5"/>
        <v>22</v>
      </c>
      <c r="BQ15" s="7">
        <f t="shared" si="6"/>
        <v>4.4000000000000004</v>
      </c>
      <c r="BR15" s="7"/>
      <c r="BS15" s="7">
        <v>10</v>
      </c>
      <c r="BT15" s="7">
        <f t="shared" si="7"/>
        <v>10</v>
      </c>
      <c r="BU15" s="7">
        <f t="shared" si="8"/>
        <v>3.5</v>
      </c>
      <c r="BV15" s="52">
        <f t="shared" si="9"/>
        <v>24.55</v>
      </c>
      <c r="BW15">
        <v>10</v>
      </c>
      <c r="BX15">
        <v>214088081</v>
      </c>
      <c r="BY15" t="s">
        <v>157</v>
      </c>
      <c r="BZ15">
        <v>102</v>
      </c>
      <c r="CA15">
        <v>4</v>
      </c>
    </row>
    <row r="16" spans="1:79" x14ac:dyDescent="0.25">
      <c r="A16" s="5">
        <v>11</v>
      </c>
      <c r="B16" s="5">
        <v>218117221</v>
      </c>
      <c r="C16" s="5" t="s">
        <v>158</v>
      </c>
      <c r="D16" s="5">
        <v>102</v>
      </c>
      <c r="E16" s="5">
        <v>4</v>
      </c>
      <c r="F16" s="5"/>
      <c r="G16" s="5"/>
      <c r="H16" s="5"/>
      <c r="I16" s="5"/>
      <c r="J16" s="5"/>
      <c r="K16" s="5"/>
      <c r="L16" s="5" t="s">
        <v>62</v>
      </c>
      <c r="M16" s="5" t="s">
        <v>62</v>
      </c>
      <c r="N16" s="5" t="s">
        <v>62</v>
      </c>
      <c r="O16" s="5" t="s">
        <v>62</v>
      </c>
      <c r="P16" s="5" t="s">
        <v>62</v>
      </c>
      <c r="Q16" s="5"/>
      <c r="R16" s="5" t="s">
        <v>62</v>
      </c>
      <c r="S16" s="5" t="s">
        <v>62</v>
      </c>
      <c r="T16" s="5"/>
      <c r="U16" s="5" t="s">
        <v>62</v>
      </c>
      <c r="V16" s="5"/>
      <c r="W16" s="5"/>
      <c r="X16" s="5" t="s">
        <v>62</v>
      </c>
      <c r="Y16" s="5"/>
      <c r="Z16" s="5" t="s">
        <v>62</v>
      </c>
      <c r="AA16" s="5"/>
      <c r="AB16" s="5"/>
      <c r="AC16" s="5"/>
      <c r="AD16" s="5" t="s">
        <v>62</v>
      </c>
      <c r="AE16" s="5" t="s">
        <v>62</v>
      </c>
      <c r="AF16" s="5"/>
      <c r="AG16" s="5" t="s">
        <v>62</v>
      </c>
      <c r="AH16" s="5"/>
      <c r="AI16" s="5" t="s">
        <v>62</v>
      </c>
      <c r="AJ16" s="5" t="s">
        <v>62</v>
      </c>
      <c r="AK16" s="5" t="s">
        <v>62</v>
      </c>
      <c r="AL16" s="5"/>
      <c r="AM16" s="5"/>
      <c r="AN16" s="5" t="s">
        <v>62</v>
      </c>
      <c r="AO16" s="5"/>
      <c r="AP16" s="5"/>
      <c r="AQ16" s="5"/>
      <c r="AR16" s="5"/>
      <c r="AS16" s="5"/>
      <c r="AT16" s="5"/>
      <c r="AU16" s="5"/>
      <c r="AV16" s="7"/>
      <c r="AW16" s="7">
        <f t="shared" si="0"/>
        <v>0</v>
      </c>
      <c r="AX16" s="7"/>
      <c r="AY16" s="7"/>
      <c r="AZ16" s="7"/>
      <c r="BA16" s="7"/>
      <c r="BB16" s="7">
        <f t="shared" si="10"/>
        <v>0</v>
      </c>
      <c r="BC16" s="7">
        <f t="shared" si="1"/>
        <v>0</v>
      </c>
      <c r="BD16" s="7"/>
      <c r="BE16" s="7"/>
      <c r="BF16" s="7"/>
      <c r="BG16" s="12">
        <f t="shared" si="2"/>
        <v>0</v>
      </c>
      <c r="BH16" s="7"/>
      <c r="BI16" s="7"/>
      <c r="BJ16" s="7"/>
      <c r="BK16" s="7">
        <f t="shared" si="11"/>
        <v>0</v>
      </c>
      <c r="BL16" s="7">
        <f t="shared" si="4"/>
        <v>0</v>
      </c>
      <c r="BM16" s="7"/>
      <c r="BN16" s="7"/>
      <c r="BO16" s="7"/>
      <c r="BP16" s="7">
        <f t="shared" si="5"/>
        <v>0</v>
      </c>
      <c r="BQ16" s="7">
        <f t="shared" si="6"/>
        <v>0</v>
      </c>
      <c r="BR16" s="7"/>
      <c r="BS16" s="7"/>
      <c r="BT16" s="7">
        <f t="shared" si="7"/>
        <v>0</v>
      </c>
      <c r="BU16" s="7">
        <f t="shared" si="8"/>
        <v>0</v>
      </c>
      <c r="BV16" s="7">
        <f t="shared" si="9"/>
        <v>0</v>
      </c>
      <c r="BW16">
        <v>11</v>
      </c>
      <c r="BX16">
        <v>218117221</v>
      </c>
      <c r="BY16" t="s">
        <v>158</v>
      </c>
      <c r="BZ16">
        <v>102</v>
      </c>
      <c r="CA16">
        <v>4</v>
      </c>
    </row>
    <row r="17" spans="1:79" x14ac:dyDescent="0.25">
      <c r="A17" s="5">
        <v>12</v>
      </c>
      <c r="B17" s="5">
        <v>218170459</v>
      </c>
      <c r="C17" s="5" t="s">
        <v>420</v>
      </c>
      <c r="D17" s="5">
        <v>102</v>
      </c>
      <c r="E17" s="5">
        <v>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 t="s">
        <v>21</v>
      </c>
      <c r="T17" s="5"/>
      <c r="U17" s="5" t="s">
        <v>62</v>
      </c>
      <c r="V17" s="5"/>
      <c r="W17" s="5"/>
      <c r="X17" s="5" t="s">
        <v>62</v>
      </c>
      <c r="Y17" s="5"/>
      <c r="Z17" s="5" t="s">
        <v>62</v>
      </c>
      <c r="AA17" s="5"/>
      <c r="AB17" s="5"/>
      <c r="AC17" s="5"/>
      <c r="AD17" s="5" t="s">
        <v>62</v>
      </c>
      <c r="AE17" s="5" t="s">
        <v>62</v>
      </c>
      <c r="AF17" s="5"/>
      <c r="AG17" s="5" t="s">
        <v>62</v>
      </c>
      <c r="AH17" s="5"/>
      <c r="AI17" s="5" t="s">
        <v>62</v>
      </c>
      <c r="AJ17" s="5" t="s">
        <v>62</v>
      </c>
      <c r="AK17" s="5" t="s">
        <v>62</v>
      </c>
      <c r="AL17" s="5"/>
      <c r="AM17" s="5"/>
      <c r="AN17" s="5" t="s">
        <v>62</v>
      </c>
      <c r="AO17" s="5"/>
      <c r="AP17" s="5"/>
      <c r="AQ17" s="5"/>
      <c r="AR17" s="5"/>
      <c r="AS17" s="5"/>
      <c r="AT17" s="5"/>
      <c r="AU17" s="5"/>
      <c r="AV17" s="7"/>
      <c r="AW17" s="7"/>
      <c r="AX17" s="7">
        <v>90</v>
      </c>
      <c r="AY17" s="7"/>
      <c r="AZ17" s="7"/>
      <c r="BA17" s="7"/>
      <c r="BB17" s="7">
        <f t="shared" si="10"/>
        <v>22.5</v>
      </c>
      <c r="BC17" s="7"/>
      <c r="BD17" s="7"/>
      <c r="BE17" s="7"/>
      <c r="BF17" s="7"/>
      <c r="BG17" s="12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>
        <v>12</v>
      </c>
      <c r="BX17">
        <v>218170459</v>
      </c>
      <c r="BY17" t="s">
        <v>420</v>
      </c>
      <c r="BZ17">
        <v>102</v>
      </c>
      <c r="CA17">
        <v>4</v>
      </c>
    </row>
    <row r="18" spans="1:79" x14ac:dyDescent="0.25">
      <c r="A18" s="5">
        <v>13</v>
      </c>
      <c r="B18" s="5">
        <v>218117795</v>
      </c>
      <c r="C18" s="5" t="s">
        <v>159</v>
      </c>
      <c r="D18" s="5">
        <v>102</v>
      </c>
      <c r="E18" s="5">
        <v>4</v>
      </c>
      <c r="F18" s="5"/>
      <c r="G18" s="5"/>
      <c r="H18" s="5"/>
      <c r="I18" s="5"/>
      <c r="J18" s="5"/>
      <c r="K18" s="5"/>
      <c r="L18" s="5" t="s">
        <v>21</v>
      </c>
      <c r="M18" s="5" t="s">
        <v>21</v>
      </c>
      <c r="N18" s="5" t="s">
        <v>21</v>
      </c>
      <c r="O18" s="5" t="s">
        <v>21</v>
      </c>
      <c r="P18" s="5" t="s">
        <v>21</v>
      </c>
      <c r="Q18" s="5"/>
      <c r="R18" s="5" t="s">
        <v>21</v>
      </c>
      <c r="S18" s="5" t="s">
        <v>21</v>
      </c>
      <c r="T18" s="5"/>
      <c r="U18" s="5" t="s">
        <v>21</v>
      </c>
      <c r="V18" s="5"/>
      <c r="W18" s="5"/>
      <c r="X18" s="5" t="s">
        <v>21</v>
      </c>
      <c r="Y18" s="5"/>
      <c r="Z18" s="5" t="s">
        <v>21</v>
      </c>
      <c r="AA18" s="5"/>
      <c r="AB18" s="5"/>
      <c r="AC18" s="5"/>
      <c r="AD18" s="5" t="s">
        <v>21</v>
      </c>
      <c r="AE18" s="5" t="s">
        <v>21</v>
      </c>
      <c r="AF18" s="5"/>
      <c r="AG18" s="5" t="s">
        <v>21</v>
      </c>
      <c r="AH18" s="5"/>
      <c r="AI18" s="5" t="s">
        <v>21</v>
      </c>
      <c r="AJ18" s="5" t="s">
        <v>21</v>
      </c>
      <c r="AK18" s="5" t="s">
        <v>21</v>
      </c>
      <c r="AL18" s="5"/>
      <c r="AM18" s="5"/>
      <c r="AN18" s="5" t="s">
        <v>21</v>
      </c>
      <c r="AO18" s="5"/>
      <c r="AP18" s="5"/>
      <c r="AQ18" s="5"/>
      <c r="AR18" s="5"/>
      <c r="AS18" s="5"/>
      <c r="AT18" s="5"/>
      <c r="AU18" s="5"/>
      <c r="AV18" s="7"/>
      <c r="AW18" s="7">
        <f t="shared" si="0"/>
        <v>0</v>
      </c>
      <c r="AX18" s="7">
        <v>100</v>
      </c>
      <c r="AY18" s="7">
        <v>70</v>
      </c>
      <c r="AZ18" s="7">
        <v>70</v>
      </c>
      <c r="BA18" s="7">
        <v>80</v>
      </c>
      <c r="BB18" s="7">
        <f t="shared" si="10"/>
        <v>80</v>
      </c>
      <c r="BC18" s="7">
        <f t="shared" si="1"/>
        <v>20</v>
      </c>
      <c r="BD18" s="7"/>
      <c r="BE18" s="7"/>
      <c r="BF18" s="7"/>
      <c r="BG18" s="12">
        <f t="shared" si="2"/>
        <v>0</v>
      </c>
      <c r="BH18" s="7">
        <v>2</v>
      </c>
      <c r="BI18" s="7"/>
      <c r="BJ18" s="7">
        <v>43</v>
      </c>
      <c r="BK18" s="7">
        <f t="shared" si="11"/>
        <v>45</v>
      </c>
      <c r="BL18" s="7">
        <f t="shared" si="4"/>
        <v>9</v>
      </c>
      <c r="BM18" s="7"/>
      <c r="BN18" s="7"/>
      <c r="BO18" s="7">
        <v>47</v>
      </c>
      <c r="BP18" s="7">
        <f t="shared" si="5"/>
        <v>47</v>
      </c>
      <c r="BQ18" s="7">
        <f t="shared" si="6"/>
        <v>9.4</v>
      </c>
      <c r="BR18" s="7"/>
      <c r="BS18" s="7">
        <v>10</v>
      </c>
      <c r="BT18" s="7">
        <f t="shared" si="7"/>
        <v>10</v>
      </c>
      <c r="BU18" s="7">
        <f t="shared" si="8"/>
        <v>3.5</v>
      </c>
      <c r="BV18" s="52">
        <v>51</v>
      </c>
      <c r="BW18">
        <v>13</v>
      </c>
      <c r="BX18">
        <v>218117795</v>
      </c>
      <c r="BY18" t="s">
        <v>159</v>
      </c>
      <c r="BZ18">
        <v>102</v>
      </c>
      <c r="CA18">
        <v>4</v>
      </c>
    </row>
    <row r="19" spans="1:79" x14ac:dyDescent="0.25">
      <c r="A19" s="5">
        <v>14</v>
      </c>
      <c r="B19" s="5">
        <v>218117851</v>
      </c>
      <c r="C19" s="5" t="s">
        <v>160</v>
      </c>
      <c r="D19" s="5">
        <v>102</v>
      </c>
      <c r="E19" s="5">
        <v>4</v>
      </c>
      <c r="F19" s="5"/>
      <c r="G19" s="5"/>
      <c r="H19" s="5"/>
      <c r="I19" s="5"/>
      <c r="J19" s="5"/>
      <c r="K19" s="5"/>
      <c r="L19" s="5" t="s">
        <v>21</v>
      </c>
      <c r="M19" s="5" t="s">
        <v>21</v>
      </c>
      <c r="N19" s="5" t="s">
        <v>21</v>
      </c>
      <c r="O19" s="5" t="s">
        <v>21</v>
      </c>
      <c r="P19" s="5" t="s">
        <v>21</v>
      </c>
      <c r="Q19" s="5"/>
      <c r="R19" s="5" t="s">
        <v>21</v>
      </c>
      <c r="S19" s="5" t="s">
        <v>21</v>
      </c>
      <c r="T19" s="5"/>
      <c r="U19" s="5" t="s">
        <v>21</v>
      </c>
      <c r="V19" s="5"/>
      <c r="W19" s="5"/>
      <c r="X19" s="5" t="s">
        <v>21</v>
      </c>
      <c r="Y19" s="5"/>
      <c r="Z19" s="5" t="s">
        <v>21</v>
      </c>
      <c r="AA19" s="5"/>
      <c r="AB19" s="5"/>
      <c r="AC19" s="5"/>
      <c r="AD19" s="5" t="s">
        <v>62</v>
      </c>
      <c r="AE19" s="5" t="s">
        <v>62</v>
      </c>
      <c r="AF19" s="5"/>
      <c r="AG19" s="5" t="s">
        <v>62</v>
      </c>
      <c r="AH19" s="5"/>
      <c r="AI19" s="5" t="s">
        <v>21</v>
      </c>
      <c r="AJ19" s="5" t="s">
        <v>21</v>
      </c>
      <c r="AK19" s="5" t="s">
        <v>21</v>
      </c>
      <c r="AL19" s="5"/>
      <c r="AM19" s="5"/>
      <c r="AN19" s="5" t="s">
        <v>21</v>
      </c>
      <c r="AO19" s="5"/>
      <c r="AP19" s="5"/>
      <c r="AQ19" s="5"/>
      <c r="AR19" s="5"/>
      <c r="AS19" s="5"/>
      <c r="AT19" s="5"/>
      <c r="AU19" s="5"/>
      <c r="AV19" s="7"/>
      <c r="AW19" s="7">
        <f t="shared" si="0"/>
        <v>0</v>
      </c>
      <c r="AX19" s="7">
        <v>90</v>
      </c>
      <c r="AY19" s="7">
        <v>100</v>
      </c>
      <c r="AZ19" s="7">
        <v>90</v>
      </c>
      <c r="BA19" s="7">
        <v>100</v>
      </c>
      <c r="BB19" s="7">
        <f t="shared" si="10"/>
        <v>95</v>
      </c>
      <c r="BC19" s="7">
        <f t="shared" si="1"/>
        <v>23.75</v>
      </c>
      <c r="BD19" s="7"/>
      <c r="BE19" s="7"/>
      <c r="BF19" s="7"/>
      <c r="BG19" s="12">
        <f t="shared" si="2"/>
        <v>0</v>
      </c>
      <c r="BH19" s="7"/>
      <c r="BI19" s="7"/>
      <c r="BJ19" s="7">
        <v>35</v>
      </c>
      <c r="BK19" s="7">
        <f t="shared" si="11"/>
        <v>35</v>
      </c>
      <c r="BL19" s="7">
        <f t="shared" si="4"/>
        <v>7</v>
      </c>
      <c r="BM19" s="7"/>
      <c r="BN19" s="7"/>
      <c r="BO19" s="7">
        <v>26</v>
      </c>
      <c r="BP19" s="7">
        <f t="shared" si="5"/>
        <v>26</v>
      </c>
      <c r="BQ19" s="7">
        <f t="shared" si="6"/>
        <v>5.2</v>
      </c>
      <c r="BR19" s="7"/>
      <c r="BS19" s="7">
        <v>15</v>
      </c>
      <c r="BT19" s="7">
        <f t="shared" si="7"/>
        <v>15</v>
      </c>
      <c r="BU19" s="7">
        <f t="shared" si="8"/>
        <v>5.25</v>
      </c>
      <c r="BV19" s="52">
        <v>51</v>
      </c>
      <c r="BW19">
        <v>14</v>
      </c>
      <c r="BX19">
        <v>218117851</v>
      </c>
      <c r="BY19" t="s">
        <v>160</v>
      </c>
      <c r="BZ19">
        <v>102</v>
      </c>
      <c r="CA19">
        <v>4</v>
      </c>
    </row>
    <row r="20" spans="1:79" x14ac:dyDescent="0.25">
      <c r="A20" s="5">
        <v>15</v>
      </c>
      <c r="B20" s="5">
        <v>216104981</v>
      </c>
      <c r="C20" s="5" t="s">
        <v>161</v>
      </c>
      <c r="D20" s="5">
        <v>102</v>
      </c>
      <c r="E20" s="5">
        <v>4</v>
      </c>
      <c r="F20" s="5"/>
      <c r="G20" s="5"/>
      <c r="H20" s="5"/>
      <c r="I20" s="5"/>
      <c r="J20" s="5"/>
      <c r="K20" s="5"/>
      <c r="L20" s="5" t="s">
        <v>21</v>
      </c>
      <c r="M20" s="5" t="s">
        <v>21</v>
      </c>
      <c r="N20" s="5" t="s">
        <v>21</v>
      </c>
      <c r="O20" s="5" t="s">
        <v>21</v>
      </c>
      <c r="P20" s="5" t="s">
        <v>62</v>
      </c>
      <c r="Q20" s="5"/>
      <c r="R20" s="5" t="s">
        <v>21</v>
      </c>
      <c r="S20" s="5" t="s">
        <v>21</v>
      </c>
      <c r="T20" s="5"/>
      <c r="U20" s="5" t="s">
        <v>21</v>
      </c>
      <c r="V20" s="5"/>
      <c r="W20" s="5"/>
      <c r="X20" s="5" t="s">
        <v>21</v>
      </c>
      <c r="Y20" s="5"/>
      <c r="Z20" s="5" t="s">
        <v>21</v>
      </c>
      <c r="AA20" s="5"/>
      <c r="AB20" s="5"/>
      <c r="AC20" s="5"/>
      <c r="AD20" s="5" t="s">
        <v>21</v>
      </c>
      <c r="AE20" s="5" t="s">
        <v>21</v>
      </c>
      <c r="AF20" s="5"/>
      <c r="AG20" s="5" t="s">
        <v>62</v>
      </c>
      <c r="AH20" s="5"/>
      <c r="AI20" s="5" t="s">
        <v>21</v>
      </c>
      <c r="AJ20" s="5" t="s">
        <v>62</v>
      </c>
      <c r="AK20" s="5" t="s">
        <v>21</v>
      </c>
      <c r="AL20" s="5"/>
      <c r="AM20" s="5"/>
      <c r="AN20" s="5" t="s">
        <v>21</v>
      </c>
      <c r="AO20" s="5"/>
      <c r="AP20" s="5"/>
      <c r="AQ20" s="5"/>
      <c r="AR20" s="5"/>
      <c r="AS20" s="5"/>
      <c r="AT20" s="5"/>
      <c r="AU20" s="5"/>
      <c r="AV20" s="7"/>
      <c r="AW20" s="7">
        <f t="shared" si="0"/>
        <v>0</v>
      </c>
      <c r="AX20" s="7">
        <v>100</v>
      </c>
      <c r="AY20" s="7">
        <v>90</v>
      </c>
      <c r="AZ20" s="7">
        <v>100</v>
      </c>
      <c r="BA20" s="7">
        <v>90</v>
      </c>
      <c r="BB20" s="7">
        <f t="shared" si="10"/>
        <v>95</v>
      </c>
      <c r="BC20" s="7">
        <f t="shared" si="1"/>
        <v>23.75</v>
      </c>
      <c r="BD20" s="7"/>
      <c r="BE20" s="7"/>
      <c r="BF20" s="7"/>
      <c r="BG20" s="12">
        <f t="shared" si="2"/>
        <v>0</v>
      </c>
      <c r="BH20" s="7"/>
      <c r="BI20" s="7"/>
      <c r="BJ20" s="7">
        <v>49</v>
      </c>
      <c r="BK20" s="7">
        <f t="shared" si="11"/>
        <v>49</v>
      </c>
      <c r="BL20" s="7">
        <f t="shared" si="4"/>
        <v>9.8000000000000007</v>
      </c>
      <c r="BM20" s="7"/>
      <c r="BN20" s="7"/>
      <c r="BO20" s="7">
        <v>36</v>
      </c>
      <c r="BP20" s="7">
        <f t="shared" si="5"/>
        <v>36</v>
      </c>
      <c r="BQ20" s="7">
        <f t="shared" si="6"/>
        <v>7.2</v>
      </c>
      <c r="BR20" s="7"/>
      <c r="BS20" s="7">
        <v>44</v>
      </c>
      <c r="BT20" s="7">
        <f t="shared" si="7"/>
        <v>44</v>
      </c>
      <c r="BU20" s="7">
        <f t="shared" si="8"/>
        <v>15.399999999999999</v>
      </c>
      <c r="BV20" s="7">
        <f t="shared" si="9"/>
        <v>56.15</v>
      </c>
      <c r="BW20">
        <v>15</v>
      </c>
      <c r="BX20">
        <v>216104981</v>
      </c>
      <c r="BY20" t="s">
        <v>161</v>
      </c>
      <c r="BZ20">
        <v>102</v>
      </c>
      <c r="CA20">
        <v>4</v>
      </c>
    </row>
    <row r="21" spans="1:79" x14ac:dyDescent="0.25">
      <c r="A21" s="5">
        <v>16</v>
      </c>
      <c r="B21" s="5">
        <v>218139055</v>
      </c>
      <c r="C21" s="5" t="s">
        <v>162</v>
      </c>
      <c r="D21" s="5">
        <v>102</v>
      </c>
      <c r="E21" s="5">
        <v>4</v>
      </c>
      <c r="F21" s="5"/>
      <c r="G21" s="5"/>
      <c r="H21" s="5"/>
      <c r="I21" s="5"/>
      <c r="J21" s="5"/>
      <c r="K21" s="5"/>
      <c r="L21" s="5" t="s">
        <v>62</v>
      </c>
      <c r="M21" s="5" t="s">
        <v>21</v>
      </c>
      <c r="N21" s="5" t="s">
        <v>21</v>
      </c>
      <c r="O21" s="5" t="s">
        <v>62</v>
      </c>
      <c r="P21" s="5" t="s">
        <v>21</v>
      </c>
      <c r="Q21" s="5"/>
      <c r="R21" s="5" t="s">
        <v>21</v>
      </c>
      <c r="S21" s="5" t="s">
        <v>21</v>
      </c>
      <c r="T21" s="5"/>
      <c r="U21" s="5" t="s">
        <v>21</v>
      </c>
      <c r="V21" s="5"/>
      <c r="W21" s="5"/>
      <c r="X21" s="5" t="s">
        <v>62</v>
      </c>
      <c r="Y21" s="5"/>
      <c r="Z21" s="5" t="s">
        <v>62</v>
      </c>
      <c r="AA21" s="5"/>
      <c r="AB21" s="5"/>
      <c r="AC21" s="5"/>
      <c r="AD21" s="5" t="s">
        <v>62</v>
      </c>
      <c r="AE21" s="5" t="s">
        <v>21</v>
      </c>
      <c r="AF21" s="5"/>
      <c r="AG21" s="5" t="s">
        <v>62</v>
      </c>
      <c r="AH21" s="5"/>
      <c r="AI21" s="5" t="s">
        <v>62</v>
      </c>
      <c r="AJ21" s="5" t="s">
        <v>62</v>
      </c>
      <c r="AK21" s="5" t="s">
        <v>62</v>
      </c>
      <c r="AL21" s="5"/>
      <c r="AM21" s="5"/>
      <c r="AN21" s="5" t="s">
        <v>62</v>
      </c>
      <c r="AO21" s="5"/>
      <c r="AP21" s="5"/>
      <c r="AQ21" s="5"/>
      <c r="AR21" s="5"/>
      <c r="AS21" s="5"/>
      <c r="AT21" s="5"/>
      <c r="AU21" s="5"/>
      <c r="AV21" s="7"/>
      <c r="AW21" s="7">
        <f t="shared" si="0"/>
        <v>0</v>
      </c>
      <c r="AX21" s="7">
        <v>90</v>
      </c>
      <c r="AY21" s="7"/>
      <c r="AZ21" s="7"/>
      <c r="BA21" s="7"/>
      <c r="BB21" s="7">
        <f t="shared" si="10"/>
        <v>22.5</v>
      </c>
      <c r="BC21" s="7">
        <f t="shared" si="1"/>
        <v>5.625</v>
      </c>
      <c r="BD21" s="7"/>
      <c r="BE21" s="7"/>
      <c r="BF21" s="7"/>
      <c r="BG21" s="12">
        <f t="shared" si="2"/>
        <v>0</v>
      </c>
      <c r="BH21" s="7"/>
      <c r="BI21" s="7"/>
      <c r="BJ21" s="7">
        <v>17</v>
      </c>
      <c r="BK21" s="7">
        <f t="shared" si="11"/>
        <v>17</v>
      </c>
      <c r="BL21" s="7">
        <f t="shared" si="4"/>
        <v>3.4000000000000004</v>
      </c>
      <c r="BM21" s="7"/>
      <c r="BN21" s="7"/>
      <c r="BO21" s="7"/>
      <c r="BP21" s="7">
        <f t="shared" si="5"/>
        <v>0</v>
      </c>
      <c r="BQ21" s="7">
        <f t="shared" si="6"/>
        <v>0</v>
      </c>
      <c r="BR21" s="7"/>
      <c r="BS21" s="7"/>
      <c r="BT21" s="7">
        <f t="shared" si="7"/>
        <v>0</v>
      </c>
      <c r="BU21" s="7">
        <f t="shared" si="8"/>
        <v>0</v>
      </c>
      <c r="BV21" s="7">
        <f t="shared" si="9"/>
        <v>9.0250000000000004</v>
      </c>
      <c r="BW21">
        <v>16</v>
      </c>
      <c r="BX21">
        <v>218139055</v>
      </c>
      <c r="BY21" t="s">
        <v>162</v>
      </c>
      <c r="BZ21">
        <v>102</v>
      </c>
      <c r="CA21">
        <v>4</v>
      </c>
    </row>
    <row r="22" spans="1:79" x14ac:dyDescent="0.25">
      <c r="A22" s="5">
        <v>17</v>
      </c>
      <c r="B22" s="5">
        <v>218118244</v>
      </c>
      <c r="C22" s="5" t="s">
        <v>163</v>
      </c>
      <c r="D22" s="5">
        <v>102</v>
      </c>
      <c r="E22" s="5">
        <v>4</v>
      </c>
      <c r="F22" s="5"/>
      <c r="G22" s="5"/>
      <c r="H22" s="5"/>
      <c r="I22" s="5"/>
      <c r="J22" s="5"/>
      <c r="K22" s="5"/>
      <c r="L22" s="5" t="s">
        <v>21</v>
      </c>
      <c r="M22" s="5" t="s">
        <v>21</v>
      </c>
      <c r="N22" s="5" t="s">
        <v>21</v>
      </c>
      <c r="O22" s="5" t="s">
        <v>21</v>
      </c>
      <c r="P22" s="5" t="s">
        <v>21</v>
      </c>
      <c r="Q22" s="5"/>
      <c r="R22" s="5" t="s">
        <v>62</v>
      </c>
      <c r="S22" s="5" t="s">
        <v>21</v>
      </c>
      <c r="T22" s="5"/>
      <c r="U22" s="5" t="s">
        <v>21</v>
      </c>
      <c r="V22" s="5"/>
      <c r="W22" s="5"/>
      <c r="X22" s="5" t="s">
        <v>62</v>
      </c>
      <c r="Y22" s="5"/>
      <c r="Z22" s="5" t="s">
        <v>62</v>
      </c>
      <c r="AA22" s="5"/>
      <c r="AB22" s="5"/>
      <c r="AC22" s="5"/>
      <c r="AD22" s="5" t="s">
        <v>62</v>
      </c>
      <c r="AE22" s="5" t="s">
        <v>62</v>
      </c>
      <c r="AF22" s="5"/>
      <c r="AG22" s="5" t="s">
        <v>62</v>
      </c>
      <c r="AH22" s="5"/>
      <c r="AI22" s="5" t="s">
        <v>21</v>
      </c>
      <c r="AJ22" s="5" t="s">
        <v>21</v>
      </c>
      <c r="AK22" s="5" t="s">
        <v>62</v>
      </c>
      <c r="AL22" s="5"/>
      <c r="AM22" s="5"/>
      <c r="AN22" s="5" t="s">
        <v>21</v>
      </c>
      <c r="AO22" s="5"/>
      <c r="AP22" s="5"/>
      <c r="AQ22" s="5"/>
      <c r="AR22" s="5"/>
      <c r="AS22" s="5"/>
      <c r="AT22" s="5"/>
      <c r="AU22" s="5"/>
      <c r="AV22" s="7"/>
      <c r="AW22" s="7">
        <f t="shared" si="0"/>
        <v>0</v>
      </c>
      <c r="AX22" s="7">
        <v>80</v>
      </c>
      <c r="AY22" s="7"/>
      <c r="AZ22" s="7">
        <v>100</v>
      </c>
      <c r="BA22" s="7">
        <v>80</v>
      </c>
      <c r="BB22" s="7">
        <f t="shared" si="10"/>
        <v>65</v>
      </c>
      <c r="BC22" s="7">
        <f t="shared" si="1"/>
        <v>16.25</v>
      </c>
      <c r="BD22" s="7"/>
      <c r="BE22" s="7"/>
      <c r="BF22" s="7"/>
      <c r="BG22" s="12">
        <f t="shared" si="2"/>
        <v>0</v>
      </c>
      <c r="BH22" s="7"/>
      <c r="BI22" s="7"/>
      <c r="BJ22" s="7">
        <v>46</v>
      </c>
      <c r="BK22" s="7">
        <f t="shared" si="11"/>
        <v>46</v>
      </c>
      <c r="BL22" s="7">
        <f t="shared" si="4"/>
        <v>9.2000000000000011</v>
      </c>
      <c r="BM22" s="7"/>
      <c r="BN22" s="7"/>
      <c r="BO22" s="7">
        <v>10</v>
      </c>
      <c r="BP22" s="7">
        <f t="shared" si="5"/>
        <v>10</v>
      </c>
      <c r="BQ22" s="7">
        <f t="shared" si="6"/>
        <v>2</v>
      </c>
      <c r="BR22" s="7"/>
      <c r="BS22" s="7">
        <v>15</v>
      </c>
      <c r="BT22" s="7">
        <f t="shared" si="7"/>
        <v>15</v>
      </c>
      <c r="BU22" s="7">
        <f t="shared" si="8"/>
        <v>5.25</v>
      </c>
      <c r="BV22" s="7">
        <f t="shared" si="9"/>
        <v>32.700000000000003</v>
      </c>
      <c r="BW22">
        <v>17</v>
      </c>
      <c r="BX22">
        <v>218118244</v>
      </c>
      <c r="BY22" t="s">
        <v>163</v>
      </c>
      <c r="BZ22">
        <v>102</v>
      </c>
      <c r="CA22">
        <v>4</v>
      </c>
    </row>
    <row r="23" spans="1:79" x14ac:dyDescent="0.25">
      <c r="A23" s="5">
        <v>18</v>
      </c>
      <c r="B23" s="5">
        <v>217088651</v>
      </c>
      <c r="C23" s="5" t="s">
        <v>164</v>
      </c>
      <c r="D23" s="5">
        <v>102</v>
      </c>
      <c r="E23" s="5">
        <v>4</v>
      </c>
      <c r="F23" s="5"/>
      <c r="G23" s="5"/>
      <c r="H23" s="5"/>
      <c r="I23" s="5"/>
      <c r="J23" s="5"/>
      <c r="K23" s="5"/>
      <c r="L23" s="5" t="s">
        <v>21</v>
      </c>
      <c r="M23" s="5" t="s">
        <v>21</v>
      </c>
      <c r="N23" s="5" t="s">
        <v>62</v>
      </c>
      <c r="O23" s="5" t="s">
        <v>62</v>
      </c>
      <c r="P23" s="5" t="s">
        <v>21</v>
      </c>
      <c r="Q23" s="5"/>
      <c r="R23" s="5" t="s">
        <v>21</v>
      </c>
      <c r="S23" s="5" t="s">
        <v>21</v>
      </c>
      <c r="T23" s="5"/>
      <c r="U23" s="5" t="s">
        <v>21</v>
      </c>
      <c r="V23" s="5"/>
      <c r="W23" s="5"/>
      <c r="X23" s="5" t="s">
        <v>21</v>
      </c>
      <c r="Y23" s="5"/>
      <c r="Z23" s="5" t="s">
        <v>62</v>
      </c>
      <c r="AA23" s="5"/>
      <c r="AB23" s="5"/>
      <c r="AC23" s="5"/>
      <c r="AD23" s="5" t="s">
        <v>62</v>
      </c>
      <c r="AE23" s="5" t="s">
        <v>62</v>
      </c>
      <c r="AF23" s="5"/>
      <c r="AG23" s="5" t="s">
        <v>62</v>
      </c>
      <c r="AH23" s="5"/>
      <c r="AI23" s="5" t="s">
        <v>62</v>
      </c>
      <c r="AJ23" s="5" t="s">
        <v>62</v>
      </c>
      <c r="AK23" s="5" t="s">
        <v>62</v>
      </c>
      <c r="AL23" s="5"/>
      <c r="AM23" s="5"/>
      <c r="AN23" s="5" t="s">
        <v>62</v>
      </c>
      <c r="AO23" s="5"/>
      <c r="AP23" s="5"/>
      <c r="AQ23" s="5"/>
      <c r="AR23" s="5"/>
      <c r="AS23" s="5"/>
      <c r="AT23" s="5"/>
      <c r="AU23" s="5"/>
      <c r="AV23" s="7"/>
      <c r="AW23" s="7">
        <f t="shared" si="0"/>
        <v>0</v>
      </c>
      <c r="AX23" s="7">
        <v>100</v>
      </c>
      <c r="AY23" s="7"/>
      <c r="AZ23" s="7">
        <v>100</v>
      </c>
      <c r="BA23" s="7"/>
      <c r="BB23" s="7">
        <f t="shared" si="10"/>
        <v>50</v>
      </c>
      <c r="BC23" s="7">
        <f t="shared" si="1"/>
        <v>12.5</v>
      </c>
      <c r="BD23" s="7"/>
      <c r="BE23" s="7"/>
      <c r="BF23" s="7"/>
      <c r="BG23" s="12">
        <f t="shared" si="2"/>
        <v>0</v>
      </c>
      <c r="BH23" s="7"/>
      <c r="BI23" s="7"/>
      <c r="BJ23" s="7">
        <v>43</v>
      </c>
      <c r="BK23" s="7">
        <f t="shared" si="11"/>
        <v>43</v>
      </c>
      <c r="BL23" s="7">
        <f t="shared" si="4"/>
        <v>8.6</v>
      </c>
      <c r="BM23" s="7"/>
      <c r="BN23" s="7"/>
      <c r="BO23" s="7"/>
      <c r="BP23" s="7">
        <f t="shared" si="5"/>
        <v>0</v>
      </c>
      <c r="BQ23" s="7">
        <f t="shared" si="6"/>
        <v>0</v>
      </c>
      <c r="BR23" s="7"/>
      <c r="BS23" s="7"/>
      <c r="BT23" s="7">
        <f t="shared" si="7"/>
        <v>0</v>
      </c>
      <c r="BU23" s="7">
        <f t="shared" si="8"/>
        <v>0</v>
      </c>
      <c r="BV23" s="7">
        <f t="shared" si="9"/>
        <v>21.1</v>
      </c>
      <c r="BW23">
        <v>18</v>
      </c>
      <c r="BX23">
        <v>217088651</v>
      </c>
      <c r="BY23" t="s">
        <v>164</v>
      </c>
      <c r="BZ23">
        <v>102</v>
      </c>
      <c r="CA23">
        <v>4</v>
      </c>
    </row>
    <row r="24" spans="1:79" x14ac:dyDescent="0.25">
      <c r="A24" s="5">
        <v>19</v>
      </c>
      <c r="B24" s="5">
        <v>217089240</v>
      </c>
      <c r="C24" s="5" t="s">
        <v>165</v>
      </c>
      <c r="D24" s="5">
        <v>102</v>
      </c>
      <c r="E24" s="5">
        <v>4</v>
      </c>
      <c r="F24" s="5"/>
      <c r="G24" s="5"/>
      <c r="H24" s="5"/>
      <c r="I24" s="5"/>
      <c r="J24" s="5"/>
      <c r="K24" s="5"/>
      <c r="L24" s="5" t="s">
        <v>21</v>
      </c>
      <c r="M24" s="5" t="s">
        <v>21</v>
      </c>
      <c r="N24" s="5" t="s">
        <v>21</v>
      </c>
      <c r="O24" s="5" t="s">
        <v>21</v>
      </c>
      <c r="P24" s="5" t="s">
        <v>21</v>
      </c>
      <c r="Q24" s="5"/>
      <c r="R24" s="5" t="s">
        <v>21</v>
      </c>
      <c r="S24" s="5" t="s">
        <v>21</v>
      </c>
      <c r="T24" s="5"/>
      <c r="U24" s="5" t="s">
        <v>21</v>
      </c>
      <c r="V24" s="5"/>
      <c r="W24" s="5"/>
      <c r="X24" s="5" t="s">
        <v>21</v>
      </c>
      <c r="Y24" s="5"/>
      <c r="Z24" s="5" t="s">
        <v>21</v>
      </c>
      <c r="AA24" s="5"/>
      <c r="AB24" s="5"/>
      <c r="AC24" s="5"/>
      <c r="AD24" s="5" t="s">
        <v>21</v>
      </c>
      <c r="AE24" s="5" t="s">
        <v>21</v>
      </c>
      <c r="AF24" s="5"/>
      <c r="AG24" s="5" t="s">
        <v>62</v>
      </c>
      <c r="AH24" s="5"/>
      <c r="AI24" s="5" t="s">
        <v>21</v>
      </c>
      <c r="AJ24" s="5" t="s">
        <v>21</v>
      </c>
      <c r="AK24" s="5" t="s">
        <v>21</v>
      </c>
      <c r="AL24" s="5"/>
      <c r="AM24" s="5"/>
      <c r="AN24" s="5" t="s">
        <v>21</v>
      </c>
      <c r="AO24" s="5"/>
      <c r="AP24" s="5"/>
      <c r="AQ24" s="5"/>
      <c r="AR24" s="5"/>
      <c r="AS24" s="5"/>
      <c r="AT24" s="5"/>
      <c r="AU24" s="5"/>
      <c r="AV24" s="7"/>
      <c r="AW24" s="7">
        <f t="shared" si="0"/>
        <v>0</v>
      </c>
      <c r="AX24" s="7">
        <v>80</v>
      </c>
      <c r="AY24" s="7">
        <v>100</v>
      </c>
      <c r="AZ24" s="7">
        <v>70</v>
      </c>
      <c r="BA24" s="7">
        <v>80</v>
      </c>
      <c r="BB24" s="7">
        <f t="shared" si="10"/>
        <v>82.5</v>
      </c>
      <c r="BC24" s="7">
        <f t="shared" si="1"/>
        <v>20.625</v>
      </c>
      <c r="BD24" s="7"/>
      <c r="BE24" s="7"/>
      <c r="BF24" s="7"/>
      <c r="BG24" s="12">
        <f t="shared" si="2"/>
        <v>0</v>
      </c>
      <c r="BH24" s="7"/>
      <c r="BI24" s="7"/>
      <c r="BJ24" s="7">
        <v>35</v>
      </c>
      <c r="BK24" s="7">
        <f t="shared" si="11"/>
        <v>35</v>
      </c>
      <c r="BL24" s="7">
        <f t="shared" si="4"/>
        <v>7</v>
      </c>
      <c r="BM24" s="7"/>
      <c r="BN24" s="7"/>
      <c r="BO24" s="7">
        <v>15</v>
      </c>
      <c r="BP24" s="7">
        <f t="shared" si="5"/>
        <v>15</v>
      </c>
      <c r="BQ24" s="7">
        <f t="shared" si="6"/>
        <v>3</v>
      </c>
      <c r="BR24" s="7"/>
      <c r="BS24" s="7">
        <v>19</v>
      </c>
      <c r="BT24" s="7">
        <f t="shared" si="7"/>
        <v>19</v>
      </c>
      <c r="BU24" s="7">
        <f t="shared" si="8"/>
        <v>6.6499999999999995</v>
      </c>
      <c r="BV24" s="52">
        <f t="shared" si="9"/>
        <v>37.274999999999999</v>
      </c>
      <c r="BW24">
        <v>19</v>
      </c>
      <c r="BX24">
        <v>217089240</v>
      </c>
      <c r="BY24" t="s">
        <v>165</v>
      </c>
      <c r="BZ24">
        <v>102</v>
      </c>
      <c r="CA24">
        <v>4</v>
      </c>
    </row>
    <row r="25" spans="1:79" x14ac:dyDescent="0.25">
      <c r="A25" s="5">
        <v>20</v>
      </c>
      <c r="B25" s="5">
        <v>218118686</v>
      </c>
      <c r="C25" s="5" t="s">
        <v>166</v>
      </c>
      <c r="D25" s="5">
        <v>102</v>
      </c>
      <c r="E25" s="5">
        <v>4</v>
      </c>
      <c r="F25" s="5"/>
      <c r="G25" s="5"/>
      <c r="H25" s="5"/>
      <c r="I25" s="5"/>
      <c r="J25" s="5"/>
      <c r="K25" s="5"/>
      <c r="L25" s="5" t="s">
        <v>21</v>
      </c>
      <c r="M25" s="5" t="s">
        <v>21</v>
      </c>
      <c r="N25" s="5" t="s">
        <v>21</v>
      </c>
      <c r="O25" s="5" t="s">
        <v>21</v>
      </c>
      <c r="P25" s="5" t="s">
        <v>21</v>
      </c>
      <c r="Q25" s="5"/>
      <c r="R25" s="5" t="s">
        <v>21</v>
      </c>
      <c r="S25" s="5" t="s">
        <v>21</v>
      </c>
      <c r="T25" s="5"/>
      <c r="U25" s="5" t="s">
        <v>21</v>
      </c>
      <c r="V25" s="5"/>
      <c r="W25" s="5"/>
      <c r="X25" s="5" t="s">
        <v>62</v>
      </c>
      <c r="Y25" s="5"/>
      <c r="Z25" s="5" t="s">
        <v>21</v>
      </c>
      <c r="AA25" s="5"/>
      <c r="AB25" s="5"/>
      <c r="AC25" s="5"/>
      <c r="AD25" s="5" t="s">
        <v>21</v>
      </c>
      <c r="AE25" s="5" t="s">
        <v>21</v>
      </c>
      <c r="AF25" s="5"/>
      <c r="AG25" s="5" t="s">
        <v>21</v>
      </c>
      <c r="AH25" s="5"/>
      <c r="AI25" s="5" t="s">
        <v>21</v>
      </c>
      <c r="AJ25" s="5" t="s">
        <v>21</v>
      </c>
      <c r="AK25" s="5" t="s">
        <v>62</v>
      </c>
      <c r="AL25" s="5"/>
      <c r="AM25" s="5"/>
      <c r="AN25" s="5" t="s">
        <v>21</v>
      </c>
      <c r="AO25" s="5"/>
      <c r="AP25" s="5"/>
      <c r="AQ25" s="5"/>
      <c r="AR25" s="5"/>
      <c r="AS25" s="5"/>
      <c r="AT25" s="5"/>
      <c r="AU25" s="5"/>
      <c r="AV25" s="7"/>
      <c r="AW25" s="7">
        <f t="shared" si="0"/>
        <v>0</v>
      </c>
      <c r="AX25" s="7">
        <v>100</v>
      </c>
      <c r="AY25" s="7">
        <v>80</v>
      </c>
      <c r="AZ25" s="7">
        <v>80</v>
      </c>
      <c r="BA25" s="7">
        <v>80</v>
      </c>
      <c r="BB25" s="7">
        <f t="shared" si="10"/>
        <v>85</v>
      </c>
      <c r="BC25" s="7">
        <f t="shared" si="1"/>
        <v>21.25</v>
      </c>
      <c r="BD25" s="7"/>
      <c r="BE25" s="7"/>
      <c r="BF25" s="7"/>
      <c r="BG25" s="12">
        <f t="shared" si="2"/>
        <v>0</v>
      </c>
      <c r="BH25" s="7">
        <v>2</v>
      </c>
      <c r="BI25" s="7"/>
      <c r="BJ25" s="7">
        <v>13</v>
      </c>
      <c r="BK25" s="7">
        <f t="shared" si="11"/>
        <v>15</v>
      </c>
      <c r="BL25" s="7">
        <f t="shared" si="4"/>
        <v>3</v>
      </c>
      <c r="BM25" s="7"/>
      <c r="BN25" s="7"/>
      <c r="BO25" s="7">
        <v>30</v>
      </c>
      <c r="BP25" s="7">
        <f t="shared" si="5"/>
        <v>30</v>
      </c>
      <c r="BQ25" s="7">
        <f t="shared" si="6"/>
        <v>6</v>
      </c>
      <c r="BR25" s="7"/>
      <c r="BS25" s="7">
        <v>67</v>
      </c>
      <c r="BT25" s="7">
        <f t="shared" si="7"/>
        <v>67</v>
      </c>
      <c r="BU25" s="7">
        <f t="shared" si="8"/>
        <v>23.45</v>
      </c>
      <c r="BV25" s="7">
        <f t="shared" si="9"/>
        <v>53.7</v>
      </c>
      <c r="BW25">
        <v>20</v>
      </c>
      <c r="BX25">
        <v>218118686</v>
      </c>
      <c r="BY25" t="s">
        <v>166</v>
      </c>
      <c r="BZ25">
        <v>102</v>
      </c>
      <c r="CA25">
        <v>4</v>
      </c>
    </row>
    <row r="26" spans="1:79" x14ac:dyDescent="0.25">
      <c r="A26" s="5">
        <v>21</v>
      </c>
      <c r="B26" s="5">
        <v>218118864</v>
      </c>
      <c r="C26" s="5" t="s">
        <v>167</v>
      </c>
      <c r="D26" s="5">
        <v>102</v>
      </c>
      <c r="E26" s="5">
        <v>4</v>
      </c>
      <c r="F26" s="5"/>
      <c r="G26" s="5"/>
      <c r="H26" s="5"/>
      <c r="I26" s="5"/>
      <c r="J26" s="5"/>
      <c r="K26" s="5"/>
      <c r="L26" s="5" t="s">
        <v>21</v>
      </c>
      <c r="M26" s="5" t="s">
        <v>21</v>
      </c>
      <c r="N26" s="5" t="s">
        <v>21</v>
      </c>
      <c r="O26" s="5" t="s">
        <v>21</v>
      </c>
      <c r="P26" s="5" t="s">
        <v>21</v>
      </c>
      <c r="Q26" s="5"/>
      <c r="R26" s="5" t="s">
        <v>21</v>
      </c>
      <c r="S26" s="5" t="s">
        <v>21</v>
      </c>
      <c r="T26" s="5"/>
      <c r="U26" s="5" t="s">
        <v>21</v>
      </c>
      <c r="V26" s="5"/>
      <c r="W26" s="5"/>
      <c r="X26" s="5" t="s">
        <v>21</v>
      </c>
      <c r="Y26" s="5"/>
      <c r="Z26" s="5" t="s">
        <v>21</v>
      </c>
      <c r="AA26" s="5"/>
      <c r="AB26" s="5"/>
      <c r="AC26" s="5"/>
      <c r="AD26" s="5" t="s">
        <v>21</v>
      </c>
      <c r="AE26" s="5" t="s">
        <v>21</v>
      </c>
      <c r="AF26" s="5"/>
      <c r="AG26" s="5" t="s">
        <v>21</v>
      </c>
      <c r="AH26" s="5"/>
      <c r="AI26" s="5" t="s">
        <v>21</v>
      </c>
      <c r="AJ26" s="5" t="s">
        <v>21</v>
      </c>
      <c r="AK26" s="5" t="s">
        <v>21</v>
      </c>
      <c r="AL26" s="5"/>
      <c r="AM26" s="5"/>
      <c r="AN26" s="5" t="s">
        <v>21</v>
      </c>
      <c r="AO26" s="5"/>
      <c r="AP26" s="5"/>
      <c r="AQ26" s="5"/>
      <c r="AR26" s="5"/>
      <c r="AS26" s="5"/>
      <c r="AT26" s="5"/>
      <c r="AU26" s="5"/>
      <c r="AV26" s="7"/>
      <c r="AW26" s="7">
        <f t="shared" si="0"/>
        <v>0</v>
      </c>
      <c r="AX26" s="7">
        <v>100</v>
      </c>
      <c r="AY26" s="7">
        <v>100</v>
      </c>
      <c r="AZ26" s="7">
        <v>100</v>
      </c>
      <c r="BA26" s="7">
        <f>+BA39</f>
        <v>80</v>
      </c>
      <c r="BB26" s="7">
        <f t="shared" si="10"/>
        <v>95</v>
      </c>
      <c r="BC26" s="7">
        <f t="shared" si="1"/>
        <v>23.75</v>
      </c>
      <c r="BD26" s="7"/>
      <c r="BE26" s="7"/>
      <c r="BF26" s="7"/>
      <c r="BG26" s="12">
        <f t="shared" si="2"/>
        <v>0</v>
      </c>
      <c r="BH26" s="7">
        <v>4</v>
      </c>
      <c r="BI26" s="7"/>
      <c r="BJ26" s="7">
        <v>28</v>
      </c>
      <c r="BK26" s="7">
        <f t="shared" si="11"/>
        <v>32</v>
      </c>
      <c r="BL26" s="7">
        <f t="shared" si="4"/>
        <v>6.4</v>
      </c>
      <c r="BM26" s="7">
        <v>2</v>
      </c>
      <c r="BN26" s="7"/>
      <c r="BO26" s="7">
        <v>77</v>
      </c>
      <c r="BP26" s="7">
        <f t="shared" si="5"/>
        <v>79</v>
      </c>
      <c r="BQ26" s="7">
        <f t="shared" si="6"/>
        <v>15.8</v>
      </c>
      <c r="BR26" s="7"/>
      <c r="BS26" s="7">
        <v>48</v>
      </c>
      <c r="BT26" s="7">
        <f t="shared" si="7"/>
        <v>48</v>
      </c>
      <c r="BU26" s="7">
        <f t="shared" si="8"/>
        <v>16.799999999999997</v>
      </c>
      <c r="BV26" s="7">
        <f t="shared" si="9"/>
        <v>62.749999999999993</v>
      </c>
      <c r="BW26">
        <v>21</v>
      </c>
      <c r="BX26">
        <v>218118864</v>
      </c>
      <c r="BY26" t="s">
        <v>167</v>
      </c>
      <c r="BZ26">
        <v>102</v>
      </c>
      <c r="CA26">
        <v>4</v>
      </c>
    </row>
    <row r="27" spans="1:79" x14ac:dyDescent="0.25">
      <c r="A27" s="5">
        <v>22</v>
      </c>
      <c r="B27" s="5">
        <v>216106273</v>
      </c>
      <c r="C27" s="5" t="s">
        <v>168</v>
      </c>
      <c r="D27" s="5">
        <v>102</v>
      </c>
      <c r="E27" s="5">
        <v>4</v>
      </c>
      <c r="F27" s="5"/>
      <c r="G27" s="5"/>
      <c r="H27" s="5"/>
      <c r="I27" s="5"/>
      <c r="J27" s="5"/>
      <c r="K27" s="5"/>
      <c r="L27" s="5" t="s">
        <v>21</v>
      </c>
      <c r="M27" s="5" t="s">
        <v>21</v>
      </c>
      <c r="N27" s="5" t="s">
        <v>21</v>
      </c>
      <c r="O27" s="5" t="s">
        <v>21</v>
      </c>
      <c r="P27" s="5" t="s">
        <v>21</v>
      </c>
      <c r="Q27" s="5"/>
      <c r="R27" s="5" t="s">
        <v>21</v>
      </c>
      <c r="S27" s="5" t="s">
        <v>21</v>
      </c>
      <c r="T27" s="5"/>
      <c r="U27" s="5" t="s">
        <v>62</v>
      </c>
      <c r="V27" s="5"/>
      <c r="W27" s="5"/>
      <c r="X27" s="5" t="s">
        <v>62</v>
      </c>
      <c r="Y27" s="5"/>
      <c r="Z27" s="5" t="s">
        <v>62</v>
      </c>
      <c r="AA27" s="5"/>
      <c r="AB27" s="5"/>
      <c r="AC27" s="5"/>
      <c r="AD27" s="5" t="s">
        <v>62</v>
      </c>
      <c r="AE27" s="5" t="s">
        <v>62</v>
      </c>
      <c r="AF27" s="5"/>
      <c r="AG27" s="5" t="s">
        <v>62</v>
      </c>
      <c r="AH27" s="5"/>
      <c r="AI27" s="5" t="s">
        <v>62</v>
      </c>
      <c r="AJ27" s="5" t="s">
        <v>62</v>
      </c>
      <c r="AK27" s="5" t="s">
        <v>62</v>
      </c>
      <c r="AL27" s="5"/>
      <c r="AM27" s="5"/>
      <c r="AN27" s="5" t="s">
        <v>62</v>
      </c>
      <c r="AO27" s="5"/>
      <c r="AP27" s="5"/>
      <c r="AQ27" s="5"/>
      <c r="AR27" s="5"/>
      <c r="AS27" s="5"/>
      <c r="AT27" s="5"/>
      <c r="AU27" s="5"/>
      <c r="AV27" s="7"/>
      <c r="AW27" s="7">
        <f t="shared" si="0"/>
        <v>0</v>
      </c>
      <c r="AX27" s="7">
        <v>100</v>
      </c>
      <c r="AY27" s="7"/>
      <c r="AZ27" s="7">
        <v>90</v>
      </c>
      <c r="BA27" s="7"/>
      <c r="BB27" s="7">
        <f t="shared" si="10"/>
        <v>47.5</v>
      </c>
      <c r="BC27" s="7">
        <f t="shared" si="1"/>
        <v>11.875</v>
      </c>
      <c r="BD27" s="7"/>
      <c r="BE27" s="7"/>
      <c r="BF27" s="7"/>
      <c r="BG27" s="12">
        <f t="shared" si="2"/>
        <v>0</v>
      </c>
      <c r="BH27" s="7">
        <v>2</v>
      </c>
      <c r="BI27" s="7"/>
      <c r="BJ27" s="7">
        <v>18</v>
      </c>
      <c r="BK27" s="7">
        <f t="shared" si="11"/>
        <v>20</v>
      </c>
      <c r="BL27" s="7">
        <f t="shared" si="4"/>
        <v>4</v>
      </c>
      <c r="BM27" s="7"/>
      <c r="BN27" s="7"/>
      <c r="BO27" s="7"/>
      <c r="BP27" s="7">
        <f t="shared" si="5"/>
        <v>0</v>
      </c>
      <c r="BQ27" s="7">
        <f t="shared" si="6"/>
        <v>0</v>
      </c>
      <c r="BR27" s="7"/>
      <c r="BS27" s="7"/>
      <c r="BT27" s="7">
        <f t="shared" si="7"/>
        <v>0</v>
      </c>
      <c r="BU27" s="7">
        <f t="shared" si="8"/>
        <v>0</v>
      </c>
      <c r="BV27" s="7">
        <f t="shared" si="9"/>
        <v>15.875</v>
      </c>
      <c r="BW27">
        <v>22</v>
      </c>
      <c r="BX27">
        <v>216106273</v>
      </c>
      <c r="BY27" t="s">
        <v>168</v>
      </c>
      <c r="BZ27">
        <v>102</v>
      </c>
      <c r="CA27">
        <v>4</v>
      </c>
    </row>
    <row r="28" spans="1:79" x14ac:dyDescent="0.25">
      <c r="A28" s="5">
        <v>23</v>
      </c>
      <c r="B28" s="5">
        <v>218119399</v>
      </c>
      <c r="C28" s="5" t="s">
        <v>169</v>
      </c>
      <c r="D28" s="5">
        <v>102</v>
      </c>
      <c r="E28" s="5">
        <v>4</v>
      </c>
      <c r="F28" s="5"/>
      <c r="G28" s="5"/>
      <c r="H28" s="5"/>
      <c r="I28" s="5"/>
      <c r="J28" s="5"/>
      <c r="K28" s="5"/>
      <c r="L28" s="5" t="s">
        <v>21</v>
      </c>
      <c r="M28" s="5" t="s">
        <v>21</v>
      </c>
      <c r="N28" s="5" t="s">
        <v>21</v>
      </c>
      <c r="O28" s="5" t="s">
        <v>21</v>
      </c>
      <c r="P28" s="5" t="s">
        <v>21</v>
      </c>
      <c r="Q28" s="5"/>
      <c r="R28" s="5" t="s">
        <v>21</v>
      </c>
      <c r="S28" s="5" t="s">
        <v>21</v>
      </c>
      <c r="T28" s="5"/>
      <c r="U28" s="5" t="s">
        <v>21</v>
      </c>
      <c r="V28" s="5"/>
      <c r="W28" s="5"/>
      <c r="X28" s="5" t="s">
        <v>21</v>
      </c>
      <c r="Y28" s="5"/>
      <c r="Z28" s="5" t="s">
        <v>21</v>
      </c>
      <c r="AA28" s="5"/>
      <c r="AB28" s="5"/>
      <c r="AC28" s="5"/>
      <c r="AD28" s="5" t="s">
        <v>62</v>
      </c>
      <c r="AE28" s="5" t="s">
        <v>62</v>
      </c>
      <c r="AF28" s="5"/>
      <c r="AG28" s="5" t="s">
        <v>62</v>
      </c>
      <c r="AH28" s="5"/>
      <c r="AI28" s="5" t="s">
        <v>21</v>
      </c>
      <c r="AJ28" s="5" t="s">
        <v>62</v>
      </c>
      <c r="AK28" s="5" t="s">
        <v>21</v>
      </c>
      <c r="AL28" s="5"/>
      <c r="AM28" s="5"/>
      <c r="AN28" s="5" t="s">
        <v>62</v>
      </c>
      <c r="AO28" s="5"/>
      <c r="AP28" s="5"/>
      <c r="AQ28" s="5"/>
      <c r="AR28" s="5"/>
      <c r="AS28" s="5"/>
      <c r="AT28" s="5"/>
      <c r="AU28" s="5"/>
      <c r="AV28" s="7"/>
      <c r="AW28" s="7">
        <f t="shared" si="0"/>
        <v>0</v>
      </c>
      <c r="AX28" s="7">
        <v>80</v>
      </c>
      <c r="AY28" s="7">
        <v>60</v>
      </c>
      <c r="AZ28" s="7">
        <v>75</v>
      </c>
      <c r="BA28" s="7">
        <v>80</v>
      </c>
      <c r="BB28" s="7">
        <f t="shared" si="10"/>
        <v>73.75</v>
      </c>
      <c r="BC28" s="7">
        <f t="shared" si="1"/>
        <v>18.4375</v>
      </c>
      <c r="BD28" s="7"/>
      <c r="BE28" s="7"/>
      <c r="BF28" s="7"/>
      <c r="BG28" s="12">
        <f t="shared" si="2"/>
        <v>0</v>
      </c>
      <c r="BH28" s="7"/>
      <c r="BI28" s="7"/>
      <c r="BJ28" s="7">
        <v>78</v>
      </c>
      <c r="BK28" s="7">
        <f t="shared" si="11"/>
        <v>78</v>
      </c>
      <c r="BL28" s="7">
        <f t="shared" si="4"/>
        <v>15.600000000000001</v>
      </c>
      <c r="BM28" s="7"/>
      <c r="BN28" s="7"/>
      <c r="BO28" s="7">
        <v>48</v>
      </c>
      <c r="BP28" s="7">
        <f t="shared" si="5"/>
        <v>48</v>
      </c>
      <c r="BQ28" s="7">
        <f t="shared" si="6"/>
        <v>9.6000000000000014</v>
      </c>
      <c r="BR28" s="7"/>
      <c r="BS28" s="7">
        <v>48</v>
      </c>
      <c r="BT28" s="7">
        <f t="shared" si="7"/>
        <v>48</v>
      </c>
      <c r="BU28" s="7">
        <f t="shared" si="8"/>
        <v>16.799999999999997</v>
      </c>
      <c r="BV28" s="7">
        <f t="shared" si="9"/>
        <v>60.4375</v>
      </c>
      <c r="BW28">
        <v>23</v>
      </c>
      <c r="BX28">
        <v>218119399</v>
      </c>
      <c r="BY28" t="s">
        <v>169</v>
      </c>
      <c r="BZ28">
        <v>102</v>
      </c>
      <c r="CA28">
        <v>4</v>
      </c>
    </row>
    <row r="29" spans="1:79" x14ac:dyDescent="0.25">
      <c r="A29" s="5">
        <v>24</v>
      </c>
      <c r="B29" s="5">
        <v>218119518</v>
      </c>
      <c r="C29" s="5" t="s">
        <v>170</v>
      </c>
      <c r="D29" s="5">
        <v>102</v>
      </c>
      <c r="E29" s="5">
        <v>4</v>
      </c>
      <c r="F29" s="5"/>
      <c r="G29" s="5"/>
      <c r="H29" s="5"/>
      <c r="I29" s="5"/>
      <c r="J29" s="5"/>
      <c r="K29" s="5"/>
      <c r="L29" s="5" t="s">
        <v>21</v>
      </c>
      <c r="M29" s="5" t="s">
        <v>21</v>
      </c>
      <c r="N29" s="5" t="s">
        <v>21</v>
      </c>
      <c r="O29" s="5" t="s">
        <v>21</v>
      </c>
      <c r="P29" s="5" t="s">
        <v>21</v>
      </c>
      <c r="Q29" s="5"/>
      <c r="R29" s="5" t="s">
        <v>21</v>
      </c>
      <c r="S29" s="5" t="s">
        <v>21</v>
      </c>
      <c r="T29" s="5"/>
      <c r="U29" s="5" t="s">
        <v>21</v>
      </c>
      <c r="V29" s="5"/>
      <c r="W29" s="5"/>
      <c r="X29" s="5" t="s">
        <v>21</v>
      </c>
      <c r="Y29" s="5"/>
      <c r="Z29" s="5" t="s">
        <v>21</v>
      </c>
      <c r="AA29" s="5"/>
      <c r="AB29" s="5"/>
      <c r="AC29" s="5"/>
      <c r="AD29" s="5" t="s">
        <v>21</v>
      </c>
      <c r="AE29" s="5" t="s">
        <v>21</v>
      </c>
      <c r="AF29" s="5"/>
      <c r="AG29" s="5" t="s">
        <v>21</v>
      </c>
      <c r="AH29" s="5"/>
      <c r="AI29" s="5" t="s">
        <v>21</v>
      </c>
      <c r="AJ29" s="5" t="s">
        <v>21</v>
      </c>
      <c r="AK29" s="5" t="s">
        <v>21</v>
      </c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7"/>
      <c r="AW29" s="7">
        <f t="shared" si="0"/>
        <v>0</v>
      </c>
      <c r="AX29" s="7">
        <v>80</v>
      </c>
      <c r="AY29" s="7"/>
      <c r="AZ29" s="7">
        <v>100</v>
      </c>
      <c r="BA29" s="7">
        <v>80</v>
      </c>
      <c r="BB29" s="7">
        <f t="shared" si="10"/>
        <v>65</v>
      </c>
      <c r="BC29" s="7">
        <f t="shared" si="1"/>
        <v>16.25</v>
      </c>
      <c r="BD29" s="7"/>
      <c r="BE29" s="7"/>
      <c r="BF29" s="7"/>
      <c r="BG29" s="12">
        <f t="shared" si="2"/>
        <v>0</v>
      </c>
      <c r="BH29" s="7">
        <v>2</v>
      </c>
      <c r="BI29" s="7"/>
      <c r="BJ29" s="7">
        <v>52</v>
      </c>
      <c r="BK29" s="7">
        <f t="shared" si="11"/>
        <v>54</v>
      </c>
      <c r="BL29" s="7">
        <f t="shared" si="4"/>
        <v>10.8</v>
      </c>
      <c r="BM29" s="7"/>
      <c r="BN29" s="7"/>
      <c r="BO29" s="7">
        <v>35</v>
      </c>
      <c r="BP29" s="7">
        <f t="shared" si="5"/>
        <v>35</v>
      </c>
      <c r="BQ29" s="7">
        <f t="shared" si="6"/>
        <v>7</v>
      </c>
      <c r="BR29" s="7"/>
      <c r="BS29" s="52">
        <v>80</v>
      </c>
      <c r="BT29" s="7">
        <f t="shared" si="7"/>
        <v>80</v>
      </c>
      <c r="BU29" s="7">
        <f t="shared" si="8"/>
        <v>28</v>
      </c>
      <c r="BV29" s="52">
        <f t="shared" si="9"/>
        <v>62.05</v>
      </c>
      <c r="BW29">
        <v>24</v>
      </c>
      <c r="BX29">
        <v>218119518</v>
      </c>
      <c r="BY29" t="s">
        <v>170</v>
      </c>
      <c r="BZ29">
        <v>102</v>
      </c>
      <c r="CA29">
        <v>4</v>
      </c>
    </row>
    <row r="30" spans="1:79" x14ac:dyDescent="0.25">
      <c r="A30" s="5">
        <v>25</v>
      </c>
      <c r="B30" s="5">
        <v>218119631</v>
      </c>
      <c r="C30" s="5" t="s">
        <v>171</v>
      </c>
      <c r="D30" s="5">
        <v>102</v>
      </c>
      <c r="E30" s="5">
        <v>4</v>
      </c>
      <c r="F30" s="5"/>
      <c r="G30" s="5"/>
      <c r="H30" s="5"/>
      <c r="I30" s="5"/>
      <c r="J30" s="5"/>
      <c r="K30" s="5"/>
      <c r="L30" s="5" t="s">
        <v>62</v>
      </c>
      <c r="M30" s="5" t="s">
        <v>62</v>
      </c>
      <c r="N30" s="5" t="s">
        <v>62</v>
      </c>
      <c r="O30" s="5" t="s">
        <v>62</v>
      </c>
      <c r="P30" s="5" t="s">
        <v>62</v>
      </c>
      <c r="Q30" s="5"/>
      <c r="R30" s="5" t="s">
        <v>62</v>
      </c>
      <c r="S30" s="5" t="s">
        <v>62</v>
      </c>
      <c r="T30" s="5"/>
      <c r="U30" s="5" t="s">
        <v>62</v>
      </c>
      <c r="V30" s="5"/>
      <c r="W30" s="5"/>
      <c r="X30" s="5" t="s">
        <v>62</v>
      </c>
      <c r="Y30" s="5"/>
      <c r="Z30" s="5" t="s">
        <v>62</v>
      </c>
      <c r="AA30" s="5"/>
      <c r="AB30" s="5"/>
      <c r="AC30" s="5"/>
      <c r="AD30" s="5" t="s">
        <v>62</v>
      </c>
      <c r="AE30" s="5" t="s">
        <v>62</v>
      </c>
      <c r="AF30" s="5"/>
      <c r="AG30" s="5" t="s">
        <v>62</v>
      </c>
      <c r="AH30" s="5"/>
      <c r="AI30" s="5" t="s">
        <v>62</v>
      </c>
      <c r="AJ30" s="5" t="s">
        <v>62</v>
      </c>
      <c r="AK30" s="5" t="s">
        <v>62</v>
      </c>
      <c r="AL30" s="5"/>
      <c r="AM30" s="5"/>
      <c r="AN30" s="5" t="s">
        <v>62</v>
      </c>
      <c r="AO30" s="5"/>
      <c r="AP30" s="5"/>
      <c r="AQ30" s="5"/>
      <c r="AR30" s="5"/>
      <c r="AS30" s="5"/>
      <c r="AT30" s="5"/>
      <c r="AU30" s="5"/>
      <c r="AV30" s="7"/>
      <c r="AW30" s="7">
        <f t="shared" si="0"/>
        <v>0</v>
      </c>
      <c r="AX30" s="7"/>
      <c r="AY30" s="7"/>
      <c r="AZ30" s="7"/>
      <c r="BA30" s="7"/>
      <c r="BB30" s="7">
        <f t="shared" si="10"/>
        <v>0</v>
      </c>
      <c r="BC30" s="7">
        <f t="shared" si="1"/>
        <v>0</v>
      </c>
      <c r="BD30" s="7"/>
      <c r="BE30" s="7"/>
      <c r="BF30" s="7"/>
      <c r="BG30" s="12">
        <f t="shared" si="2"/>
        <v>0</v>
      </c>
      <c r="BH30" s="7"/>
      <c r="BI30" s="7"/>
      <c r="BJ30" s="7"/>
      <c r="BK30" s="7">
        <f t="shared" si="11"/>
        <v>0</v>
      </c>
      <c r="BL30" s="7">
        <f t="shared" si="4"/>
        <v>0</v>
      </c>
      <c r="BM30" s="7"/>
      <c r="BN30" s="7"/>
      <c r="BO30" s="7"/>
      <c r="BP30" s="7">
        <f t="shared" si="5"/>
        <v>0</v>
      </c>
      <c r="BQ30" s="7">
        <f t="shared" si="6"/>
        <v>0</v>
      </c>
      <c r="BR30" s="7"/>
      <c r="BS30" s="7"/>
      <c r="BT30" s="7">
        <f t="shared" si="7"/>
        <v>0</v>
      </c>
      <c r="BU30" s="7">
        <f t="shared" si="8"/>
        <v>0</v>
      </c>
      <c r="BV30" s="7">
        <f t="shared" si="9"/>
        <v>0</v>
      </c>
      <c r="BW30">
        <v>25</v>
      </c>
      <c r="BX30">
        <v>218119631</v>
      </c>
      <c r="BY30" t="s">
        <v>171</v>
      </c>
      <c r="BZ30">
        <v>102</v>
      </c>
      <c r="CA30">
        <v>4</v>
      </c>
    </row>
    <row r="31" spans="1:79" x14ac:dyDescent="0.25">
      <c r="A31" s="5">
        <v>26</v>
      </c>
      <c r="B31" s="5">
        <v>216096715</v>
      </c>
      <c r="C31" s="5" t="s">
        <v>414</v>
      </c>
      <c r="D31" s="5">
        <v>102</v>
      </c>
      <c r="E31" s="5">
        <v>4</v>
      </c>
      <c r="F31" s="5"/>
      <c r="G31" s="5"/>
      <c r="H31" s="5"/>
      <c r="I31" s="5"/>
      <c r="J31" s="5"/>
      <c r="K31" s="5"/>
      <c r="L31" s="5" t="s">
        <v>21</v>
      </c>
      <c r="M31" s="5" t="s">
        <v>21</v>
      </c>
      <c r="N31" s="5" t="s">
        <v>62</v>
      </c>
      <c r="O31" s="5" t="s">
        <v>62</v>
      </c>
      <c r="P31" s="5" t="s">
        <v>62</v>
      </c>
      <c r="Q31" s="5"/>
      <c r="R31" s="5" t="s">
        <v>21</v>
      </c>
      <c r="S31" s="5" t="s">
        <v>62</v>
      </c>
      <c r="T31" s="5"/>
      <c r="U31" s="5" t="s">
        <v>62</v>
      </c>
      <c r="V31" s="5"/>
      <c r="W31" s="5"/>
      <c r="X31" s="5" t="s">
        <v>62</v>
      </c>
      <c r="Y31" s="5"/>
      <c r="Z31" s="5" t="s">
        <v>62</v>
      </c>
      <c r="AA31" s="5"/>
      <c r="AB31" s="5"/>
      <c r="AC31" s="5"/>
      <c r="AD31" s="5" t="s">
        <v>62</v>
      </c>
      <c r="AE31" s="5" t="s">
        <v>62</v>
      </c>
      <c r="AF31" s="5"/>
      <c r="AG31" s="5" t="s">
        <v>62</v>
      </c>
      <c r="AH31" s="5"/>
      <c r="AI31" s="5" t="s">
        <v>62</v>
      </c>
      <c r="AJ31" s="5" t="s">
        <v>62</v>
      </c>
      <c r="AK31" s="5" t="s">
        <v>62</v>
      </c>
      <c r="AL31" s="5"/>
      <c r="AM31" s="5"/>
      <c r="AN31" s="5" t="s">
        <v>62</v>
      </c>
      <c r="AO31" s="5"/>
      <c r="AP31" s="5"/>
      <c r="AQ31" s="5"/>
      <c r="AR31" s="5"/>
      <c r="AS31" s="5"/>
      <c r="AT31" s="5"/>
      <c r="AU31" s="5"/>
      <c r="AV31" s="7"/>
      <c r="AW31" s="7">
        <f t="shared" si="0"/>
        <v>0</v>
      </c>
      <c r="AX31" s="7"/>
      <c r="AY31" s="7"/>
      <c r="AZ31" s="7"/>
      <c r="BA31" s="7"/>
      <c r="BB31" s="7">
        <f t="shared" si="10"/>
        <v>0</v>
      </c>
      <c r="BC31" s="7">
        <f t="shared" si="1"/>
        <v>0</v>
      </c>
      <c r="BD31" s="7"/>
      <c r="BE31" s="7"/>
      <c r="BF31" s="7"/>
      <c r="BG31" s="12">
        <f t="shared" si="2"/>
        <v>0</v>
      </c>
      <c r="BH31" s="7"/>
      <c r="BI31" s="7"/>
      <c r="BJ31" s="7"/>
      <c r="BK31" s="7">
        <f t="shared" si="11"/>
        <v>0</v>
      </c>
      <c r="BL31" s="7">
        <f t="shared" si="4"/>
        <v>0</v>
      </c>
      <c r="BM31" s="7"/>
      <c r="BN31" s="7">
        <v>5</v>
      </c>
      <c r="BO31" s="7"/>
      <c r="BP31" s="7">
        <f t="shared" si="5"/>
        <v>0</v>
      </c>
      <c r="BQ31" s="7">
        <f t="shared" si="6"/>
        <v>0</v>
      </c>
      <c r="BR31" s="7"/>
      <c r="BS31" s="7"/>
      <c r="BT31" s="7">
        <f t="shared" si="7"/>
        <v>0</v>
      </c>
      <c r="BU31" s="7">
        <f t="shared" si="8"/>
        <v>0</v>
      </c>
      <c r="BV31" s="7">
        <f t="shared" si="9"/>
        <v>0</v>
      </c>
      <c r="BW31">
        <v>26</v>
      </c>
      <c r="BX31">
        <v>216096715</v>
      </c>
      <c r="BY31" t="s">
        <v>474</v>
      </c>
      <c r="BZ31">
        <v>102</v>
      </c>
      <c r="CA31">
        <v>4</v>
      </c>
    </row>
    <row r="32" spans="1:79" x14ac:dyDescent="0.25">
      <c r="A32" s="5">
        <v>27</v>
      </c>
      <c r="B32" s="5">
        <v>218120060</v>
      </c>
      <c r="C32" s="5" t="s">
        <v>173</v>
      </c>
      <c r="D32" s="5">
        <v>102</v>
      </c>
      <c r="E32" s="5">
        <v>4</v>
      </c>
      <c r="F32" s="5"/>
      <c r="G32" s="5"/>
      <c r="H32" s="5"/>
      <c r="I32" s="5"/>
      <c r="J32" s="5"/>
      <c r="K32" s="5"/>
      <c r="L32" s="5" t="s">
        <v>21</v>
      </c>
      <c r="M32" s="5" t="s">
        <v>21</v>
      </c>
      <c r="N32" s="5" t="s">
        <v>21</v>
      </c>
      <c r="O32" s="5" t="s">
        <v>21</v>
      </c>
      <c r="P32" s="5" t="s">
        <v>21</v>
      </c>
      <c r="Q32" s="5"/>
      <c r="R32" s="5" t="s">
        <v>21</v>
      </c>
      <c r="S32" s="5" t="s">
        <v>21</v>
      </c>
      <c r="T32" s="5"/>
      <c r="U32" s="5" t="s">
        <v>21</v>
      </c>
      <c r="V32" s="5"/>
      <c r="W32" s="5"/>
      <c r="X32" s="5" t="s">
        <v>21</v>
      </c>
      <c r="Y32" s="5"/>
      <c r="Z32" s="5" t="s">
        <v>62</v>
      </c>
      <c r="AA32" s="5"/>
      <c r="AB32" s="5"/>
      <c r="AC32" s="5"/>
      <c r="AD32" s="5" t="s">
        <v>21</v>
      </c>
      <c r="AE32" s="5" t="s">
        <v>62</v>
      </c>
      <c r="AF32" s="5"/>
      <c r="AG32" s="5" t="s">
        <v>21</v>
      </c>
      <c r="AH32" s="5"/>
      <c r="AI32" s="5" t="s">
        <v>21</v>
      </c>
      <c r="AJ32" s="5" t="s">
        <v>62</v>
      </c>
      <c r="AK32" s="5" t="s">
        <v>62</v>
      </c>
      <c r="AL32" s="5"/>
      <c r="AM32" s="5"/>
      <c r="AN32" s="5" t="s">
        <v>21</v>
      </c>
      <c r="AO32" s="5"/>
      <c r="AP32" s="5"/>
      <c r="AQ32" s="5"/>
      <c r="AR32" s="5"/>
      <c r="AS32" s="5"/>
      <c r="AT32" s="5"/>
      <c r="AU32" s="5"/>
      <c r="AV32" s="7"/>
      <c r="AW32" s="7">
        <f t="shared" si="0"/>
        <v>0</v>
      </c>
      <c r="AX32" s="7">
        <v>90</v>
      </c>
      <c r="AY32" s="7"/>
      <c r="AZ32" s="7">
        <v>100</v>
      </c>
      <c r="BA32" s="7"/>
      <c r="BB32" s="7">
        <f t="shared" si="10"/>
        <v>47.5</v>
      </c>
      <c r="BC32" s="7">
        <f t="shared" si="1"/>
        <v>11.875</v>
      </c>
      <c r="BD32" s="7"/>
      <c r="BE32" s="7"/>
      <c r="BF32" s="7"/>
      <c r="BG32" s="12">
        <f t="shared" si="2"/>
        <v>0</v>
      </c>
      <c r="BH32" s="7">
        <v>2</v>
      </c>
      <c r="BI32" s="7"/>
      <c r="BJ32" s="7">
        <v>53</v>
      </c>
      <c r="BK32" s="7">
        <f t="shared" si="11"/>
        <v>55</v>
      </c>
      <c r="BL32" s="7">
        <f t="shared" si="4"/>
        <v>11</v>
      </c>
      <c r="BM32" s="7"/>
      <c r="BN32" s="7"/>
      <c r="BO32" s="7">
        <v>40</v>
      </c>
      <c r="BP32" s="7">
        <f t="shared" si="5"/>
        <v>40</v>
      </c>
      <c r="BQ32" s="7">
        <f t="shared" si="6"/>
        <v>8</v>
      </c>
      <c r="BR32" s="7"/>
      <c r="BS32" s="7">
        <v>18</v>
      </c>
      <c r="BT32" s="7">
        <f t="shared" si="7"/>
        <v>18</v>
      </c>
      <c r="BU32" s="7">
        <f t="shared" si="8"/>
        <v>6.3</v>
      </c>
      <c r="BV32" s="52">
        <f t="shared" si="9"/>
        <v>37.174999999999997</v>
      </c>
      <c r="BW32">
        <v>27</v>
      </c>
      <c r="BX32">
        <v>218120060</v>
      </c>
      <c r="BY32" t="s">
        <v>173</v>
      </c>
      <c r="BZ32">
        <v>102</v>
      </c>
      <c r="CA32">
        <v>4</v>
      </c>
    </row>
    <row r="33" spans="1:79" x14ac:dyDescent="0.25">
      <c r="A33" s="5">
        <v>28</v>
      </c>
      <c r="B33" s="5">
        <v>218120648</v>
      </c>
      <c r="C33" s="5" t="s">
        <v>174</v>
      </c>
      <c r="D33" s="5">
        <v>102</v>
      </c>
      <c r="E33" s="5">
        <v>4</v>
      </c>
      <c r="F33" s="5"/>
      <c r="G33" s="5"/>
      <c r="H33" s="5"/>
      <c r="I33" s="5"/>
      <c r="J33" s="5"/>
      <c r="K33" s="5"/>
      <c r="L33" s="5" t="s">
        <v>21</v>
      </c>
      <c r="M33" s="5" t="s">
        <v>62</v>
      </c>
      <c r="N33" s="5" t="s">
        <v>21</v>
      </c>
      <c r="O33" s="5" t="s">
        <v>21</v>
      </c>
      <c r="P33" s="5" t="s">
        <v>21</v>
      </c>
      <c r="Q33" s="5"/>
      <c r="R33" s="5" t="s">
        <v>21</v>
      </c>
      <c r="S33" s="5" t="s">
        <v>21</v>
      </c>
      <c r="T33" s="5"/>
      <c r="U33" s="5" t="s">
        <v>21</v>
      </c>
      <c r="V33" s="5"/>
      <c r="W33" s="5"/>
      <c r="X33" s="5" t="s">
        <v>62</v>
      </c>
      <c r="Y33" s="5"/>
      <c r="Z33" s="5" t="s">
        <v>21</v>
      </c>
      <c r="AA33" s="5"/>
      <c r="AB33" s="5"/>
      <c r="AC33" s="5"/>
      <c r="AD33" s="5" t="s">
        <v>62</v>
      </c>
      <c r="AE33" s="5" t="s">
        <v>62</v>
      </c>
      <c r="AF33" s="5"/>
      <c r="AG33" s="5" t="s">
        <v>21</v>
      </c>
      <c r="AH33" s="5"/>
      <c r="AI33" s="5" t="s">
        <v>21</v>
      </c>
      <c r="AJ33" s="5" t="s">
        <v>21</v>
      </c>
      <c r="AK33" s="5" t="s">
        <v>62</v>
      </c>
      <c r="AL33" s="5"/>
      <c r="AM33" s="5"/>
      <c r="AN33" s="5" t="s">
        <v>21</v>
      </c>
      <c r="AO33" s="5"/>
      <c r="AP33" s="5"/>
      <c r="AQ33" s="5"/>
      <c r="AR33" s="5"/>
      <c r="AS33" s="5"/>
      <c r="AT33" s="5"/>
      <c r="AU33" s="5"/>
      <c r="AV33" s="7"/>
      <c r="AW33" s="7">
        <f t="shared" si="0"/>
        <v>0</v>
      </c>
      <c r="AX33" s="7">
        <v>80</v>
      </c>
      <c r="AY33" s="7">
        <v>90</v>
      </c>
      <c r="AZ33" s="7">
        <v>100</v>
      </c>
      <c r="BA33" s="7">
        <v>100</v>
      </c>
      <c r="BB33" s="7">
        <f t="shared" si="10"/>
        <v>92.5</v>
      </c>
      <c r="BC33" s="7">
        <f t="shared" si="1"/>
        <v>23.125</v>
      </c>
      <c r="BD33" s="7"/>
      <c r="BE33" s="7"/>
      <c r="BF33" s="7"/>
      <c r="BG33" s="12">
        <f t="shared" si="2"/>
        <v>0</v>
      </c>
      <c r="BH33" s="7"/>
      <c r="BI33" s="7"/>
      <c r="BJ33" s="7">
        <v>55</v>
      </c>
      <c r="BK33" s="7">
        <f t="shared" si="11"/>
        <v>55</v>
      </c>
      <c r="BL33" s="7">
        <f t="shared" si="4"/>
        <v>11</v>
      </c>
      <c r="BM33" s="7"/>
      <c r="BN33" s="7"/>
      <c r="BO33" s="7">
        <v>32</v>
      </c>
      <c r="BP33" s="7">
        <f t="shared" si="5"/>
        <v>32</v>
      </c>
      <c r="BQ33" s="7">
        <f t="shared" si="6"/>
        <v>6.4</v>
      </c>
      <c r="BR33" s="7"/>
      <c r="BS33" s="7">
        <v>41</v>
      </c>
      <c r="BT33" s="7">
        <f t="shared" si="7"/>
        <v>41</v>
      </c>
      <c r="BU33" s="7">
        <f t="shared" si="8"/>
        <v>14.35</v>
      </c>
      <c r="BV33" s="7">
        <f t="shared" si="9"/>
        <v>54.875</v>
      </c>
      <c r="BW33">
        <v>28</v>
      </c>
      <c r="BX33">
        <v>218120648</v>
      </c>
      <c r="BY33" t="s">
        <v>174</v>
      </c>
      <c r="BZ33">
        <v>102</v>
      </c>
      <c r="CA33">
        <v>4</v>
      </c>
    </row>
    <row r="34" spans="1:79" x14ac:dyDescent="0.25">
      <c r="A34" s="5">
        <v>29</v>
      </c>
      <c r="B34" s="5">
        <v>218120826</v>
      </c>
      <c r="C34" s="5" t="s">
        <v>175</v>
      </c>
      <c r="D34" s="5">
        <v>102</v>
      </c>
      <c r="E34" s="5">
        <v>4</v>
      </c>
      <c r="F34" s="5"/>
      <c r="G34" s="5"/>
      <c r="H34" s="5"/>
      <c r="I34" s="5"/>
      <c r="J34" s="5"/>
      <c r="K34" s="5"/>
      <c r="L34" s="5" t="s">
        <v>21</v>
      </c>
      <c r="M34" s="5" t="s">
        <v>21</v>
      </c>
      <c r="N34" s="5" t="s">
        <v>21</v>
      </c>
      <c r="O34" s="5" t="s">
        <v>21</v>
      </c>
      <c r="P34" s="5" t="s">
        <v>21</v>
      </c>
      <c r="Q34" s="5"/>
      <c r="R34" s="5" t="s">
        <v>21</v>
      </c>
      <c r="S34" s="5" t="s">
        <v>21</v>
      </c>
      <c r="T34" s="5"/>
      <c r="U34" s="5" t="s">
        <v>21</v>
      </c>
      <c r="V34" s="5"/>
      <c r="W34" s="5"/>
      <c r="X34" s="5" t="s">
        <v>21</v>
      </c>
      <c r="Y34" s="5"/>
      <c r="Z34" s="5" t="s">
        <v>21</v>
      </c>
      <c r="AA34" s="5"/>
      <c r="AB34" s="5"/>
      <c r="AC34" s="5"/>
      <c r="AD34" s="5" t="s">
        <v>21</v>
      </c>
      <c r="AE34" s="5" t="s">
        <v>21</v>
      </c>
      <c r="AF34" s="5"/>
      <c r="AG34" s="5" t="s">
        <v>21</v>
      </c>
      <c r="AH34" s="5"/>
      <c r="AI34" s="5" t="s">
        <v>21</v>
      </c>
      <c r="AJ34" s="5" t="s">
        <v>21</v>
      </c>
      <c r="AK34" s="5" t="s">
        <v>62</v>
      </c>
      <c r="AL34" s="5"/>
      <c r="AM34" s="5"/>
      <c r="AN34" s="5" t="s">
        <v>21</v>
      </c>
      <c r="AO34" s="5"/>
      <c r="AP34" s="5"/>
      <c r="AQ34" s="5"/>
      <c r="AR34" s="5"/>
      <c r="AS34" s="5"/>
      <c r="AT34" s="5"/>
      <c r="AU34" s="5"/>
      <c r="AV34" s="7"/>
      <c r="AW34" s="7">
        <f t="shared" si="0"/>
        <v>0</v>
      </c>
      <c r="AX34" s="7">
        <v>80</v>
      </c>
      <c r="AY34" s="7">
        <v>75</v>
      </c>
      <c r="AZ34" s="52">
        <v>100</v>
      </c>
      <c r="BA34" s="7">
        <v>100</v>
      </c>
      <c r="BB34" s="7">
        <f t="shared" si="10"/>
        <v>88.75</v>
      </c>
      <c r="BC34" s="7">
        <f t="shared" si="1"/>
        <v>22.1875</v>
      </c>
      <c r="BD34" s="7"/>
      <c r="BE34" s="7"/>
      <c r="BF34" s="7"/>
      <c r="BG34" s="12">
        <f t="shared" si="2"/>
        <v>0</v>
      </c>
      <c r="BH34" s="7">
        <v>2</v>
      </c>
      <c r="BI34" s="7"/>
      <c r="BJ34" s="7">
        <v>44</v>
      </c>
      <c r="BK34" s="7">
        <f t="shared" si="11"/>
        <v>46</v>
      </c>
      <c r="BL34" s="7">
        <f t="shared" si="4"/>
        <v>9.2000000000000011</v>
      </c>
      <c r="BM34" s="7"/>
      <c r="BN34" s="7">
        <v>5</v>
      </c>
      <c r="BO34" s="7">
        <v>27</v>
      </c>
      <c r="BP34" s="7">
        <f t="shared" si="5"/>
        <v>27</v>
      </c>
      <c r="BQ34" s="7">
        <f t="shared" si="6"/>
        <v>5.4</v>
      </c>
      <c r="BR34" s="7"/>
      <c r="BS34" s="7">
        <v>10</v>
      </c>
      <c r="BT34" s="7">
        <f t="shared" si="7"/>
        <v>10</v>
      </c>
      <c r="BU34" s="7">
        <f t="shared" si="8"/>
        <v>3.5</v>
      </c>
      <c r="BV34" s="52">
        <v>51</v>
      </c>
      <c r="BW34">
        <v>29</v>
      </c>
      <c r="BX34">
        <v>218120826</v>
      </c>
      <c r="BY34" t="s">
        <v>175</v>
      </c>
      <c r="BZ34">
        <v>102</v>
      </c>
      <c r="CA34">
        <v>4</v>
      </c>
    </row>
    <row r="35" spans="1:79" x14ac:dyDescent="0.25">
      <c r="A35" s="5">
        <v>30</v>
      </c>
      <c r="B35" s="5">
        <v>217093418</v>
      </c>
      <c r="C35" s="5" t="s">
        <v>176</v>
      </c>
      <c r="D35" s="5">
        <v>102</v>
      </c>
      <c r="E35" s="5">
        <v>4</v>
      </c>
      <c r="F35" s="5"/>
      <c r="G35" s="5"/>
      <c r="H35" s="5"/>
      <c r="I35" s="5"/>
      <c r="J35" s="5"/>
      <c r="K35" s="5"/>
      <c r="L35" s="5" t="s">
        <v>21</v>
      </c>
      <c r="M35" s="5" t="s">
        <v>21</v>
      </c>
      <c r="N35" s="5" t="s">
        <v>21</v>
      </c>
      <c r="O35" s="5" t="s">
        <v>21</v>
      </c>
      <c r="P35" s="5" t="s">
        <v>21</v>
      </c>
      <c r="Q35" s="5"/>
      <c r="R35" s="5" t="s">
        <v>21</v>
      </c>
      <c r="S35" s="5" t="s">
        <v>21</v>
      </c>
      <c r="T35" s="5"/>
      <c r="U35" s="5" t="s">
        <v>21</v>
      </c>
      <c r="V35" s="5"/>
      <c r="W35" s="5"/>
      <c r="X35" s="5" t="s">
        <v>62</v>
      </c>
      <c r="Y35" s="5"/>
      <c r="Z35" s="5" t="s">
        <v>21</v>
      </c>
      <c r="AA35" s="5"/>
      <c r="AB35" s="5"/>
      <c r="AC35" s="5"/>
      <c r="AD35" s="5" t="s">
        <v>62</v>
      </c>
      <c r="AE35" s="5" t="s">
        <v>21</v>
      </c>
      <c r="AF35" s="5"/>
      <c r="AG35" s="5" t="s">
        <v>62</v>
      </c>
      <c r="AH35" s="5"/>
      <c r="AI35" s="5" t="s">
        <v>21</v>
      </c>
      <c r="AJ35" s="5" t="s">
        <v>62</v>
      </c>
      <c r="AK35" s="5" t="s">
        <v>21</v>
      </c>
      <c r="AL35" s="5"/>
      <c r="AM35" s="5"/>
      <c r="AN35" s="5" t="s">
        <v>62</v>
      </c>
      <c r="AO35" s="5"/>
      <c r="AP35" s="5"/>
      <c r="AQ35" s="5"/>
      <c r="AR35" s="5"/>
      <c r="AS35" s="5"/>
      <c r="AT35" s="5"/>
      <c r="AU35" s="5"/>
      <c r="AV35" s="7"/>
      <c r="AW35" s="7">
        <f t="shared" si="0"/>
        <v>0</v>
      </c>
      <c r="AX35" s="7"/>
      <c r="AY35" s="7"/>
      <c r="AZ35" s="7"/>
      <c r="BA35" s="7"/>
      <c r="BB35" s="7">
        <f t="shared" si="10"/>
        <v>0</v>
      </c>
      <c r="BC35" s="7">
        <f t="shared" si="1"/>
        <v>0</v>
      </c>
      <c r="BD35" s="7"/>
      <c r="BE35" s="7"/>
      <c r="BF35" s="7"/>
      <c r="BG35" s="12">
        <f t="shared" si="2"/>
        <v>0</v>
      </c>
      <c r="BH35" s="7"/>
      <c r="BI35" s="7"/>
      <c r="BJ35" s="7">
        <v>85</v>
      </c>
      <c r="BK35" s="7">
        <f t="shared" si="11"/>
        <v>85</v>
      </c>
      <c r="BL35" s="7">
        <f t="shared" si="4"/>
        <v>17</v>
      </c>
      <c r="BM35" s="7"/>
      <c r="BN35" s="7"/>
      <c r="BO35" s="7">
        <v>30</v>
      </c>
      <c r="BP35" s="7">
        <f t="shared" si="5"/>
        <v>30</v>
      </c>
      <c r="BQ35" s="7">
        <f t="shared" si="6"/>
        <v>6</v>
      </c>
      <c r="BR35" s="7"/>
      <c r="BS35" s="7"/>
      <c r="BT35" s="7">
        <f t="shared" si="7"/>
        <v>0</v>
      </c>
      <c r="BU35" s="7">
        <f t="shared" si="8"/>
        <v>0</v>
      </c>
      <c r="BV35" s="7">
        <f t="shared" si="9"/>
        <v>23</v>
      </c>
      <c r="BW35">
        <v>30</v>
      </c>
      <c r="BX35">
        <v>217093418</v>
      </c>
      <c r="BY35" t="s">
        <v>176</v>
      </c>
      <c r="BZ35">
        <v>102</v>
      </c>
      <c r="CA35">
        <v>4</v>
      </c>
    </row>
    <row r="36" spans="1:79" x14ac:dyDescent="0.25">
      <c r="A36" s="5">
        <v>31</v>
      </c>
      <c r="B36" s="5">
        <v>218121921</v>
      </c>
      <c r="C36" s="5" t="s">
        <v>177</v>
      </c>
      <c r="D36" s="5">
        <v>102</v>
      </c>
      <c r="E36" s="5">
        <v>4</v>
      </c>
      <c r="F36" s="5"/>
      <c r="G36" s="5"/>
      <c r="H36" s="5"/>
      <c r="I36" s="5"/>
      <c r="J36" s="5"/>
      <c r="K36" s="5"/>
      <c r="L36" s="5" t="s">
        <v>21</v>
      </c>
      <c r="M36" s="5" t="s">
        <v>21</v>
      </c>
      <c r="N36" s="5" t="s">
        <v>21</v>
      </c>
      <c r="O36" s="5" t="s">
        <v>21</v>
      </c>
      <c r="P36" s="5" t="s">
        <v>21</v>
      </c>
      <c r="Q36" s="5"/>
      <c r="R36" s="5" t="s">
        <v>62</v>
      </c>
      <c r="S36" s="5" t="s">
        <v>21</v>
      </c>
      <c r="T36" s="5"/>
      <c r="U36" s="5" t="s">
        <v>21</v>
      </c>
      <c r="V36" s="5"/>
      <c r="W36" s="5"/>
      <c r="X36" s="5" t="s">
        <v>62</v>
      </c>
      <c r="Y36" s="5"/>
      <c r="Z36" s="5" t="s">
        <v>21</v>
      </c>
      <c r="AA36" s="5"/>
      <c r="AB36" s="5"/>
      <c r="AC36" s="5"/>
      <c r="AD36" s="5" t="s">
        <v>62</v>
      </c>
      <c r="AE36" s="5" t="s">
        <v>62</v>
      </c>
      <c r="AF36" s="5"/>
      <c r="AG36" s="5" t="s">
        <v>21</v>
      </c>
      <c r="AH36" s="5"/>
      <c r="AI36" s="5" t="s">
        <v>62</v>
      </c>
      <c r="AJ36" s="5" t="s">
        <v>62</v>
      </c>
      <c r="AK36" s="5" t="s">
        <v>62</v>
      </c>
      <c r="AL36" s="5"/>
      <c r="AM36" s="5"/>
      <c r="AN36" s="5" t="s">
        <v>62</v>
      </c>
      <c r="AO36" s="5"/>
      <c r="AP36" s="5"/>
      <c r="AQ36" s="5"/>
      <c r="AR36" s="5"/>
      <c r="AS36" s="5"/>
      <c r="AT36" s="5"/>
      <c r="AU36" s="5"/>
      <c r="AV36" s="7"/>
      <c r="AW36" s="7">
        <f t="shared" si="0"/>
        <v>0</v>
      </c>
      <c r="AX36" s="7">
        <v>80</v>
      </c>
      <c r="AY36" s="7"/>
      <c r="AZ36" s="7">
        <v>100</v>
      </c>
      <c r="BA36" s="7">
        <v>80</v>
      </c>
      <c r="BB36" s="7">
        <f t="shared" si="10"/>
        <v>65</v>
      </c>
      <c r="BC36" s="7">
        <f t="shared" si="1"/>
        <v>16.25</v>
      </c>
      <c r="BD36" s="7"/>
      <c r="BE36" s="7"/>
      <c r="BF36" s="7"/>
      <c r="BG36" s="12">
        <f t="shared" si="2"/>
        <v>0</v>
      </c>
      <c r="BH36" s="7">
        <v>2</v>
      </c>
      <c r="BI36" s="7"/>
      <c r="BJ36" s="7">
        <v>17</v>
      </c>
      <c r="BK36" s="7">
        <f t="shared" ref="BK36:BK42" si="14">+BJ36+BH36+BG36+BI36</f>
        <v>19</v>
      </c>
      <c r="BL36" s="7">
        <f t="shared" ref="BL36:BL42" si="15">+BK36*$BL$5</f>
        <v>3.8000000000000003</v>
      </c>
      <c r="BM36" s="7"/>
      <c r="BN36" s="7"/>
      <c r="BO36" s="7"/>
      <c r="BP36" s="7">
        <f t="shared" si="5"/>
        <v>0</v>
      </c>
      <c r="BQ36" s="7">
        <f t="shared" si="6"/>
        <v>0</v>
      </c>
      <c r="BR36" s="7"/>
      <c r="BS36" s="7"/>
      <c r="BT36" s="7">
        <f t="shared" si="7"/>
        <v>0</v>
      </c>
      <c r="BU36" s="7">
        <f t="shared" si="8"/>
        <v>0</v>
      </c>
      <c r="BV36" s="7">
        <f t="shared" si="9"/>
        <v>20.05</v>
      </c>
      <c r="BW36">
        <v>31</v>
      </c>
      <c r="BX36">
        <v>218121921</v>
      </c>
      <c r="BY36" t="s">
        <v>177</v>
      </c>
      <c r="BZ36">
        <v>102</v>
      </c>
      <c r="CA36">
        <v>4</v>
      </c>
    </row>
    <row r="37" spans="1:79" x14ac:dyDescent="0.25">
      <c r="A37" s="5">
        <v>32</v>
      </c>
      <c r="B37" s="5">
        <v>217094082</v>
      </c>
      <c r="C37" s="5" t="s">
        <v>178</v>
      </c>
      <c r="D37" s="5">
        <v>102</v>
      </c>
      <c r="E37" s="5">
        <v>4</v>
      </c>
      <c r="F37" s="5"/>
      <c r="G37" s="5"/>
      <c r="H37" s="5"/>
      <c r="I37" s="5"/>
      <c r="J37" s="5"/>
      <c r="K37" s="5"/>
      <c r="L37" s="5" t="s">
        <v>21</v>
      </c>
      <c r="M37" s="5" t="s">
        <v>21</v>
      </c>
      <c r="N37" s="5" t="s">
        <v>21</v>
      </c>
      <c r="O37" s="5" t="s">
        <v>62</v>
      </c>
      <c r="P37" s="5" t="s">
        <v>21</v>
      </c>
      <c r="Q37" s="5"/>
      <c r="R37" s="5" t="s">
        <v>21</v>
      </c>
      <c r="S37" s="5" t="s">
        <v>62</v>
      </c>
      <c r="T37" s="5"/>
      <c r="U37" s="5" t="s">
        <v>62</v>
      </c>
      <c r="V37" s="5"/>
      <c r="W37" s="5"/>
      <c r="X37" s="5" t="s">
        <v>62</v>
      </c>
      <c r="Y37" s="5"/>
      <c r="Z37" s="5" t="s">
        <v>62</v>
      </c>
      <c r="AA37" s="5"/>
      <c r="AB37" s="5"/>
      <c r="AC37" s="5"/>
      <c r="AD37" s="5" t="s">
        <v>62</v>
      </c>
      <c r="AE37" s="5" t="s">
        <v>62</v>
      </c>
      <c r="AF37" s="5"/>
      <c r="AG37" s="5" t="s">
        <v>21</v>
      </c>
      <c r="AH37" s="5"/>
      <c r="AI37" s="5" t="s">
        <v>21</v>
      </c>
      <c r="AJ37" s="5" t="s">
        <v>62</v>
      </c>
      <c r="AK37" s="5" t="s">
        <v>62</v>
      </c>
      <c r="AL37" s="5"/>
      <c r="AM37" s="5"/>
      <c r="AN37" s="5" t="s">
        <v>62</v>
      </c>
      <c r="AO37" s="5"/>
      <c r="AP37" s="5"/>
      <c r="AQ37" s="5"/>
      <c r="AR37" s="5"/>
      <c r="AS37" s="5"/>
      <c r="AT37" s="5"/>
      <c r="AU37" s="5"/>
      <c r="AV37" s="7"/>
      <c r="AW37" s="7">
        <f t="shared" si="0"/>
        <v>0</v>
      </c>
      <c r="AX37" s="7">
        <v>80</v>
      </c>
      <c r="AY37" s="7"/>
      <c r="AZ37" s="7">
        <v>90</v>
      </c>
      <c r="BA37" s="7">
        <v>80</v>
      </c>
      <c r="BB37" s="7">
        <f t="shared" si="10"/>
        <v>62.5</v>
      </c>
      <c r="BC37" s="7">
        <f t="shared" ref="BC37:BC41" si="16">+BB37*$BC$5</f>
        <v>15.625</v>
      </c>
      <c r="BD37" s="7"/>
      <c r="BE37" s="7"/>
      <c r="BF37" s="7"/>
      <c r="BG37" s="12">
        <f t="shared" si="2"/>
        <v>0</v>
      </c>
      <c r="BH37" s="7"/>
      <c r="BI37" s="7"/>
      <c r="BJ37" s="7"/>
      <c r="BK37" s="7">
        <f t="shared" si="14"/>
        <v>0</v>
      </c>
      <c r="BL37" s="7">
        <f t="shared" si="15"/>
        <v>0</v>
      </c>
      <c r="BM37" s="7"/>
      <c r="BN37" s="7"/>
      <c r="BO37" s="7">
        <v>11</v>
      </c>
      <c r="BP37" s="7">
        <f t="shared" ref="BP37:BP42" si="17">+BO37+BM37</f>
        <v>11</v>
      </c>
      <c r="BQ37" s="7">
        <f t="shared" ref="BQ37:BQ42" si="18">+BP37*$BQ$5</f>
        <v>2.2000000000000002</v>
      </c>
      <c r="BR37" s="7"/>
      <c r="BS37" s="7"/>
      <c r="BT37" s="7">
        <f t="shared" si="7"/>
        <v>0</v>
      </c>
      <c r="BU37" s="7">
        <f t="shared" si="8"/>
        <v>0</v>
      </c>
      <c r="BV37" s="7">
        <f t="shared" si="9"/>
        <v>17.824999999999999</v>
      </c>
      <c r="BW37">
        <v>32</v>
      </c>
      <c r="BX37">
        <v>217094082</v>
      </c>
      <c r="BY37" t="s">
        <v>178</v>
      </c>
      <c r="BZ37">
        <v>102</v>
      </c>
      <c r="CA37">
        <v>4</v>
      </c>
    </row>
    <row r="38" spans="1:79" x14ac:dyDescent="0.25">
      <c r="A38" s="5">
        <v>33</v>
      </c>
      <c r="B38" s="5">
        <v>217094163</v>
      </c>
      <c r="C38" s="5" t="s">
        <v>179</v>
      </c>
      <c r="D38" s="5">
        <v>102</v>
      </c>
      <c r="E38" s="5">
        <v>4</v>
      </c>
      <c r="F38" s="5"/>
      <c r="G38" s="5"/>
      <c r="H38" s="5"/>
      <c r="I38" s="5"/>
      <c r="J38" s="5"/>
      <c r="K38" s="5"/>
      <c r="L38" s="5" t="s">
        <v>21</v>
      </c>
      <c r="M38" s="5" t="s">
        <v>21</v>
      </c>
      <c r="N38" s="5" t="s">
        <v>21</v>
      </c>
      <c r="O38" s="5" t="s">
        <v>21</v>
      </c>
      <c r="P38" s="5" t="s">
        <v>21</v>
      </c>
      <c r="Q38" s="5"/>
      <c r="R38" s="5" t="s">
        <v>21</v>
      </c>
      <c r="S38" s="5" t="s">
        <v>62</v>
      </c>
      <c r="T38" s="5"/>
      <c r="U38" s="5" t="s">
        <v>21</v>
      </c>
      <c r="V38" s="5"/>
      <c r="W38" s="5"/>
      <c r="X38" s="5" t="s">
        <v>62</v>
      </c>
      <c r="Y38" s="5"/>
      <c r="Z38" s="5" t="s">
        <v>21</v>
      </c>
      <c r="AA38" s="5"/>
      <c r="AB38" s="5"/>
      <c r="AC38" s="5"/>
      <c r="AD38" s="5" t="s">
        <v>21</v>
      </c>
      <c r="AE38" s="5" t="s">
        <v>21</v>
      </c>
      <c r="AF38" s="5"/>
      <c r="AG38" s="5" t="s">
        <v>21</v>
      </c>
      <c r="AH38" s="5"/>
      <c r="AI38" s="5" t="s">
        <v>21</v>
      </c>
      <c r="AJ38" s="5" t="s">
        <v>21</v>
      </c>
      <c r="AK38" s="5" t="s">
        <v>21</v>
      </c>
      <c r="AL38" s="5"/>
      <c r="AM38" s="5"/>
      <c r="AN38" s="5" t="s">
        <v>21</v>
      </c>
      <c r="AO38" s="5"/>
      <c r="AP38" s="5"/>
      <c r="AQ38" s="5"/>
      <c r="AR38" s="5"/>
      <c r="AS38" s="5"/>
      <c r="AT38" s="5"/>
      <c r="AU38" s="5"/>
      <c r="AV38" s="7"/>
      <c r="AW38" s="7">
        <f t="shared" si="0"/>
        <v>0</v>
      </c>
      <c r="AX38" s="7">
        <v>80</v>
      </c>
      <c r="AY38" s="7">
        <v>70</v>
      </c>
      <c r="AZ38" s="7">
        <v>90</v>
      </c>
      <c r="BA38" s="7">
        <v>70</v>
      </c>
      <c r="BB38" s="7">
        <f t="shared" si="10"/>
        <v>77.5</v>
      </c>
      <c r="BC38" s="7">
        <f t="shared" si="16"/>
        <v>19.375</v>
      </c>
      <c r="BD38" s="7"/>
      <c r="BE38" s="7"/>
      <c r="BF38" s="7"/>
      <c r="BG38" s="12">
        <f t="shared" si="2"/>
        <v>0</v>
      </c>
      <c r="BH38" s="7"/>
      <c r="BI38" s="7"/>
      <c r="BJ38" s="7">
        <v>93</v>
      </c>
      <c r="BK38" s="7">
        <f t="shared" si="14"/>
        <v>93</v>
      </c>
      <c r="BL38" s="7">
        <f t="shared" si="15"/>
        <v>18.600000000000001</v>
      </c>
      <c r="BM38" s="7"/>
      <c r="BN38" s="7"/>
      <c r="BO38" s="7">
        <v>42</v>
      </c>
      <c r="BP38" s="7">
        <f t="shared" si="17"/>
        <v>42</v>
      </c>
      <c r="BQ38" s="7">
        <f t="shared" si="18"/>
        <v>8.4</v>
      </c>
      <c r="BR38" s="7"/>
      <c r="BS38" s="7">
        <v>50</v>
      </c>
      <c r="BT38" s="7">
        <f t="shared" si="7"/>
        <v>50</v>
      </c>
      <c r="BU38" s="7">
        <f t="shared" si="8"/>
        <v>17.5</v>
      </c>
      <c r="BV38" s="7">
        <f t="shared" si="9"/>
        <v>63.875</v>
      </c>
      <c r="BW38">
        <v>33</v>
      </c>
      <c r="BX38">
        <v>217094163</v>
      </c>
      <c r="BY38" t="s">
        <v>179</v>
      </c>
      <c r="BZ38">
        <v>102</v>
      </c>
      <c r="CA38">
        <v>4</v>
      </c>
    </row>
    <row r="39" spans="1:79" x14ac:dyDescent="0.25">
      <c r="A39" s="5">
        <v>34</v>
      </c>
      <c r="B39" s="5">
        <v>217188729</v>
      </c>
      <c r="C39" s="5" t="s">
        <v>180</v>
      </c>
      <c r="D39" s="5">
        <v>102</v>
      </c>
      <c r="E39" s="5">
        <v>4</v>
      </c>
      <c r="F39" s="5"/>
      <c r="G39" s="5"/>
      <c r="H39" s="5"/>
      <c r="I39" s="5"/>
      <c r="J39" s="5"/>
      <c r="K39" s="5"/>
      <c r="L39" s="5" t="s">
        <v>21</v>
      </c>
      <c r="M39" s="5" t="s">
        <v>62</v>
      </c>
      <c r="N39" s="5" t="s">
        <v>21</v>
      </c>
      <c r="O39" s="5" t="s">
        <v>21</v>
      </c>
      <c r="P39" s="5" t="s">
        <v>62</v>
      </c>
      <c r="Q39" s="5"/>
      <c r="R39" s="5" t="s">
        <v>62</v>
      </c>
      <c r="S39" s="5" t="s">
        <v>21</v>
      </c>
      <c r="T39" s="5"/>
      <c r="U39" s="5" t="s">
        <v>21</v>
      </c>
      <c r="V39" s="5"/>
      <c r="W39" s="5"/>
      <c r="X39" s="5" t="s">
        <v>21</v>
      </c>
      <c r="Y39" s="5"/>
      <c r="Z39" s="5" t="s">
        <v>21</v>
      </c>
      <c r="AA39" s="5"/>
      <c r="AB39" s="5"/>
      <c r="AC39" s="5"/>
      <c r="AD39" s="5" t="s">
        <v>21</v>
      </c>
      <c r="AE39" s="5" t="s">
        <v>21</v>
      </c>
      <c r="AF39" s="5"/>
      <c r="AG39" s="5" t="s">
        <v>62</v>
      </c>
      <c r="AH39" s="5"/>
      <c r="AI39" s="5" t="s">
        <v>21</v>
      </c>
      <c r="AJ39" s="5" t="s">
        <v>21</v>
      </c>
      <c r="AK39" s="5" t="s">
        <v>21</v>
      </c>
      <c r="AL39" s="5"/>
      <c r="AM39" s="5"/>
      <c r="AN39" s="5" t="s">
        <v>21</v>
      </c>
      <c r="AO39" s="5"/>
      <c r="AP39" s="5"/>
      <c r="AQ39" s="5"/>
      <c r="AR39" s="5"/>
      <c r="AS39" s="5"/>
      <c r="AT39" s="5"/>
      <c r="AU39" s="5"/>
      <c r="AV39" s="7"/>
      <c r="AW39" s="7">
        <f t="shared" si="0"/>
        <v>0</v>
      </c>
      <c r="AX39" s="7">
        <v>80</v>
      </c>
      <c r="AY39" s="7">
        <v>90</v>
      </c>
      <c r="AZ39" s="7">
        <v>100</v>
      </c>
      <c r="BA39" s="7">
        <v>80</v>
      </c>
      <c r="BB39" s="7">
        <f t="shared" si="10"/>
        <v>87.5</v>
      </c>
      <c r="BC39" s="7">
        <f t="shared" si="16"/>
        <v>21.875</v>
      </c>
      <c r="BD39" s="7"/>
      <c r="BE39" s="7"/>
      <c r="BF39" s="7"/>
      <c r="BG39" s="12">
        <f t="shared" si="2"/>
        <v>0</v>
      </c>
      <c r="BH39" s="7"/>
      <c r="BI39" s="7"/>
      <c r="BJ39" s="7">
        <v>36</v>
      </c>
      <c r="BK39" s="7">
        <f t="shared" si="14"/>
        <v>36</v>
      </c>
      <c r="BL39" s="7">
        <f t="shared" si="15"/>
        <v>7.2</v>
      </c>
      <c r="BM39" s="7"/>
      <c r="BN39" s="7"/>
      <c r="BO39" s="7">
        <v>10</v>
      </c>
      <c r="BP39" s="7">
        <f t="shared" si="17"/>
        <v>10</v>
      </c>
      <c r="BQ39" s="7">
        <f t="shared" si="18"/>
        <v>2</v>
      </c>
      <c r="BR39" s="7"/>
      <c r="BS39" s="7">
        <v>40</v>
      </c>
      <c r="BT39" s="7">
        <f t="shared" si="7"/>
        <v>40</v>
      </c>
      <c r="BU39" s="7">
        <f t="shared" si="8"/>
        <v>14</v>
      </c>
      <c r="BV39" s="52">
        <f t="shared" si="9"/>
        <v>45.075000000000003</v>
      </c>
      <c r="BW39">
        <v>34</v>
      </c>
      <c r="BX39">
        <v>217188729</v>
      </c>
      <c r="BY39" t="s">
        <v>180</v>
      </c>
      <c r="BZ39">
        <v>102</v>
      </c>
      <c r="CA39">
        <v>4</v>
      </c>
    </row>
    <row r="40" spans="1:79" x14ac:dyDescent="0.25">
      <c r="A40" s="5">
        <v>35</v>
      </c>
      <c r="B40" s="5">
        <v>218122462</v>
      </c>
      <c r="C40" s="5" t="s">
        <v>181</v>
      </c>
      <c r="D40" s="5">
        <v>102</v>
      </c>
      <c r="E40" s="5">
        <v>4</v>
      </c>
      <c r="F40" s="5"/>
      <c r="G40" s="5"/>
      <c r="H40" s="5"/>
      <c r="I40" s="5"/>
      <c r="J40" s="5"/>
      <c r="K40" s="5"/>
      <c r="L40" s="5" t="s">
        <v>62</v>
      </c>
      <c r="M40" s="5" t="s">
        <v>21</v>
      </c>
      <c r="N40" s="5" t="s">
        <v>21</v>
      </c>
      <c r="O40" s="5" t="s">
        <v>62</v>
      </c>
      <c r="P40" s="5" t="s">
        <v>21</v>
      </c>
      <c r="Q40" s="5"/>
      <c r="R40" s="5" t="s">
        <v>21</v>
      </c>
      <c r="S40" s="5" t="s">
        <v>21</v>
      </c>
      <c r="T40" s="5"/>
      <c r="U40" s="5" t="s">
        <v>62</v>
      </c>
      <c r="V40" s="5"/>
      <c r="W40" s="5"/>
      <c r="X40" s="5" t="s">
        <v>62</v>
      </c>
      <c r="Y40" s="5"/>
      <c r="Z40" s="5" t="s">
        <v>21</v>
      </c>
      <c r="AA40" s="5"/>
      <c r="AB40" s="5"/>
      <c r="AC40" s="5"/>
      <c r="AD40" s="5" t="s">
        <v>62</v>
      </c>
      <c r="AE40" s="5" t="s">
        <v>62</v>
      </c>
      <c r="AF40" s="5"/>
      <c r="AG40" s="5" t="s">
        <v>62</v>
      </c>
      <c r="AH40" s="5"/>
      <c r="AI40" s="5" t="s">
        <v>62</v>
      </c>
      <c r="AJ40" s="5" t="s">
        <v>62</v>
      </c>
      <c r="AK40" s="5" t="s">
        <v>62</v>
      </c>
      <c r="AL40" s="5"/>
      <c r="AM40" s="5"/>
      <c r="AN40" s="5" t="s">
        <v>62</v>
      </c>
      <c r="AO40" s="5"/>
      <c r="AP40" s="5"/>
      <c r="AQ40" s="5"/>
      <c r="AR40" s="5"/>
      <c r="AS40" s="5"/>
      <c r="AT40" s="5"/>
      <c r="AU40" s="5"/>
      <c r="AV40" s="7"/>
      <c r="AW40" s="7">
        <f t="shared" si="0"/>
        <v>0</v>
      </c>
      <c r="AX40" s="7"/>
      <c r="AY40" s="7"/>
      <c r="AZ40" s="7">
        <v>90</v>
      </c>
      <c r="BA40" s="7"/>
      <c r="BB40" s="7">
        <f t="shared" si="10"/>
        <v>22.5</v>
      </c>
      <c r="BC40" s="7">
        <f t="shared" si="16"/>
        <v>5.625</v>
      </c>
      <c r="BD40" s="7"/>
      <c r="BE40" s="7"/>
      <c r="BF40" s="7"/>
      <c r="BG40" s="12">
        <f t="shared" si="2"/>
        <v>0</v>
      </c>
      <c r="BH40" s="7"/>
      <c r="BI40" s="7"/>
      <c r="BJ40" s="7"/>
      <c r="BK40" s="7">
        <f t="shared" si="14"/>
        <v>0</v>
      </c>
      <c r="BL40" s="7">
        <f t="shared" si="15"/>
        <v>0</v>
      </c>
      <c r="BM40" s="7"/>
      <c r="BN40" s="7"/>
      <c r="BO40" s="7"/>
      <c r="BP40" s="7">
        <f t="shared" si="17"/>
        <v>0</v>
      </c>
      <c r="BQ40" s="7">
        <f t="shared" si="18"/>
        <v>0</v>
      </c>
      <c r="BR40" s="7"/>
      <c r="BS40" s="7"/>
      <c r="BT40" s="7">
        <f t="shared" si="7"/>
        <v>0</v>
      </c>
      <c r="BU40" s="7">
        <f t="shared" si="8"/>
        <v>0</v>
      </c>
      <c r="BV40" s="7">
        <f t="shared" si="9"/>
        <v>5.625</v>
      </c>
      <c r="BW40">
        <v>35</v>
      </c>
      <c r="BX40">
        <v>218122462</v>
      </c>
      <c r="BY40" t="s">
        <v>181</v>
      </c>
      <c r="BZ40">
        <v>102</v>
      </c>
      <c r="CA40">
        <v>4</v>
      </c>
    </row>
    <row r="41" spans="1:79" x14ac:dyDescent="0.25">
      <c r="A41" s="5">
        <v>36</v>
      </c>
      <c r="B41" s="5">
        <v>215098668</v>
      </c>
      <c r="C41" s="5" t="s">
        <v>182</v>
      </c>
      <c r="D41" s="5">
        <v>102</v>
      </c>
      <c r="E41" s="5">
        <v>4</v>
      </c>
      <c r="F41" s="5"/>
      <c r="G41" s="5"/>
      <c r="H41" s="5"/>
      <c r="I41" s="5"/>
      <c r="J41" s="5"/>
      <c r="K41" s="5"/>
      <c r="L41" s="5" t="s">
        <v>62</v>
      </c>
      <c r="M41" s="5" t="s">
        <v>62</v>
      </c>
      <c r="N41" s="5" t="s">
        <v>62</v>
      </c>
      <c r="O41" s="5" t="s">
        <v>62</v>
      </c>
      <c r="P41" s="5" t="s">
        <v>62</v>
      </c>
      <c r="Q41" s="5"/>
      <c r="R41" s="5" t="s">
        <v>62</v>
      </c>
      <c r="S41" s="5" t="s">
        <v>62</v>
      </c>
      <c r="T41" s="5"/>
      <c r="U41" s="5" t="s">
        <v>62</v>
      </c>
      <c r="V41" s="5"/>
      <c r="W41" s="5"/>
      <c r="X41" s="5" t="s">
        <v>62</v>
      </c>
      <c r="Y41" s="5"/>
      <c r="Z41" s="5" t="s">
        <v>62</v>
      </c>
      <c r="AA41" s="5"/>
      <c r="AB41" s="5"/>
      <c r="AC41" s="5"/>
      <c r="AD41" s="5" t="s">
        <v>62</v>
      </c>
      <c r="AE41" s="5" t="s">
        <v>62</v>
      </c>
      <c r="AF41" s="5"/>
      <c r="AG41" s="5" t="s">
        <v>62</v>
      </c>
      <c r="AH41" s="5"/>
      <c r="AI41" s="5" t="s">
        <v>62</v>
      </c>
      <c r="AJ41" s="5" t="s">
        <v>62</v>
      </c>
      <c r="AK41" s="5" t="s">
        <v>62</v>
      </c>
      <c r="AL41" s="5"/>
      <c r="AM41" s="5"/>
      <c r="AN41" s="5" t="s">
        <v>62</v>
      </c>
      <c r="AO41" s="5"/>
      <c r="AP41" s="5"/>
      <c r="AQ41" s="5"/>
      <c r="AR41" s="5"/>
      <c r="AS41" s="5"/>
      <c r="AT41" s="5"/>
      <c r="AU41" s="5"/>
      <c r="AV41" s="7"/>
      <c r="AW41" s="7">
        <f t="shared" si="0"/>
        <v>0</v>
      </c>
      <c r="AX41" s="7"/>
      <c r="AY41" s="7"/>
      <c r="AZ41" s="7"/>
      <c r="BA41" s="7"/>
      <c r="BB41" s="7">
        <f t="shared" si="10"/>
        <v>0</v>
      </c>
      <c r="BC41" s="7">
        <f t="shared" si="16"/>
        <v>0</v>
      </c>
      <c r="BD41" s="7"/>
      <c r="BE41" s="7"/>
      <c r="BF41" s="7"/>
      <c r="BG41" s="12">
        <f t="shared" si="2"/>
        <v>0</v>
      </c>
      <c r="BH41" s="7"/>
      <c r="BI41" s="7"/>
      <c r="BJ41" s="7"/>
      <c r="BK41" s="7">
        <f t="shared" si="14"/>
        <v>0</v>
      </c>
      <c r="BL41" s="7">
        <f t="shared" si="15"/>
        <v>0</v>
      </c>
      <c r="BM41" s="7"/>
      <c r="BN41" s="7"/>
      <c r="BO41" s="7"/>
      <c r="BP41" s="7">
        <f t="shared" si="17"/>
        <v>0</v>
      </c>
      <c r="BQ41" s="7">
        <f t="shared" si="18"/>
        <v>0</v>
      </c>
      <c r="BR41" s="7"/>
      <c r="BS41" s="7"/>
      <c r="BT41" s="7">
        <f t="shared" si="7"/>
        <v>0</v>
      </c>
      <c r="BU41" s="7">
        <f t="shared" si="8"/>
        <v>0</v>
      </c>
      <c r="BV41" s="7">
        <f t="shared" si="9"/>
        <v>0</v>
      </c>
      <c r="BW41">
        <v>36</v>
      </c>
      <c r="BX41">
        <v>215098668</v>
      </c>
      <c r="BY41" t="s">
        <v>182</v>
      </c>
      <c r="BZ41">
        <v>102</v>
      </c>
      <c r="CA41">
        <v>4</v>
      </c>
    </row>
    <row r="42" spans="1:79" x14ac:dyDescent="0.25">
      <c r="A42" s="5">
        <v>37</v>
      </c>
      <c r="B42" s="5">
        <v>217095925</v>
      </c>
      <c r="C42" s="5" t="s">
        <v>184</v>
      </c>
      <c r="D42" s="5">
        <v>102</v>
      </c>
      <c r="E42" s="5">
        <v>4</v>
      </c>
      <c r="F42" s="5"/>
      <c r="G42" s="5"/>
      <c r="H42" s="5"/>
      <c r="I42" s="5"/>
      <c r="J42" s="5"/>
      <c r="K42" s="5"/>
      <c r="L42" s="5" t="s">
        <v>21</v>
      </c>
      <c r="M42" s="5" t="s">
        <v>21</v>
      </c>
      <c r="N42" s="5" t="s">
        <v>21</v>
      </c>
      <c r="O42" s="5" t="s">
        <v>21</v>
      </c>
      <c r="P42" s="5" t="s">
        <v>62</v>
      </c>
      <c r="Q42" s="5"/>
      <c r="R42" s="5" t="s">
        <v>21</v>
      </c>
      <c r="S42" s="5" t="s">
        <v>21</v>
      </c>
      <c r="T42" s="5"/>
      <c r="U42" s="5" t="s">
        <v>21</v>
      </c>
      <c r="V42" s="5"/>
      <c r="W42" s="5"/>
      <c r="X42" s="5" t="s">
        <v>21</v>
      </c>
      <c r="Y42" s="5"/>
      <c r="Z42" s="5" t="s">
        <v>21</v>
      </c>
      <c r="AA42" s="5"/>
      <c r="AB42" s="5"/>
      <c r="AC42" s="5"/>
      <c r="AD42" s="5" t="s">
        <v>21</v>
      </c>
      <c r="AE42" s="5" t="s">
        <v>21</v>
      </c>
      <c r="AF42" s="5"/>
      <c r="AG42" s="5" t="s">
        <v>21</v>
      </c>
      <c r="AH42" s="5"/>
      <c r="AI42" s="5" t="s">
        <v>21</v>
      </c>
      <c r="AJ42" s="5" t="s">
        <v>21</v>
      </c>
      <c r="AK42" s="5" t="s">
        <v>21</v>
      </c>
      <c r="AL42" s="5"/>
      <c r="AM42" s="5"/>
      <c r="AN42" s="5" t="s">
        <v>21</v>
      </c>
      <c r="AO42" s="5"/>
      <c r="AP42" s="5"/>
      <c r="AQ42" s="5"/>
      <c r="AR42" s="5"/>
      <c r="AS42" s="5"/>
      <c r="AT42" s="5"/>
      <c r="AU42" s="5"/>
      <c r="AV42" s="7"/>
      <c r="AW42" s="7">
        <f t="shared" si="0"/>
        <v>0</v>
      </c>
      <c r="AX42" s="7">
        <v>100</v>
      </c>
      <c r="AY42" s="7">
        <v>80</v>
      </c>
      <c r="AZ42" s="7">
        <v>100</v>
      </c>
      <c r="BA42" s="7">
        <v>70</v>
      </c>
      <c r="BB42" s="7">
        <f t="shared" si="10"/>
        <v>87.5</v>
      </c>
      <c r="BC42" s="7">
        <f t="shared" ref="BC42:BC48" si="19">+BB42*$BC$5</f>
        <v>21.875</v>
      </c>
      <c r="BD42" s="7"/>
      <c r="BE42" s="7"/>
      <c r="BF42" s="7"/>
      <c r="BG42" s="12">
        <f t="shared" si="2"/>
        <v>0</v>
      </c>
      <c r="BH42" s="7"/>
      <c r="BI42" s="7"/>
      <c r="BJ42" s="7">
        <v>54</v>
      </c>
      <c r="BK42" s="7">
        <f t="shared" si="14"/>
        <v>54</v>
      </c>
      <c r="BL42" s="7">
        <f t="shared" si="15"/>
        <v>10.8</v>
      </c>
      <c r="BM42" s="7"/>
      <c r="BN42" s="7"/>
      <c r="BO42" s="7">
        <v>59</v>
      </c>
      <c r="BP42" s="7">
        <f t="shared" si="17"/>
        <v>59</v>
      </c>
      <c r="BQ42" s="7">
        <f t="shared" si="18"/>
        <v>11.8</v>
      </c>
      <c r="BR42" s="7"/>
      <c r="BS42" s="7">
        <v>46</v>
      </c>
      <c r="BT42" s="7">
        <f t="shared" si="7"/>
        <v>46</v>
      </c>
      <c r="BU42" s="7">
        <f t="shared" si="8"/>
        <v>16.099999999999998</v>
      </c>
      <c r="BV42" s="7">
        <f t="shared" si="9"/>
        <v>60.575000000000003</v>
      </c>
      <c r="BW42">
        <v>37</v>
      </c>
      <c r="BX42">
        <v>217095925</v>
      </c>
      <c r="BY42" t="s">
        <v>184</v>
      </c>
      <c r="BZ42">
        <v>102</v>
      </c>
      <c r="CA42">
        <v>4</v>
      </c>
    </row>
    <row r="43" spans="1:79" x14ac:dyDescent="0.25">
      <c r="A43" s="5">
        <v>38</v>
      </c>
      <c r="B43" s="2">
        <v>218171943</v>
      </c>
      <c r="C43" s="2" t="s">
        <v>392</v>
      </c>
      <c r="D43" s="2">
        <v>102</v>
      </c>
      <c r="E43" s="2">
        <v>4</v>
      </c>
      <c r="F43" s="2"/>
      <c r="G43" s="2"/>
      <c r="H43" s="2"/>
      <c r="I43" s="2"/>
      <c r="J43" s="2"/>
      <c r="K43" s="2"/>
      <c r="L43" s="2"/>
      <c r="M43" s="2"/>
      <c r="N43" s="2"/>
      <c r="O43" s="2" t="s">
        <v>62</v>
      </c>
      <c r="P43" s="2" t="s">
        <v>62</v>
      </c>
      <c r="Q43" s="2"/>
      <c r="R43" s="2" t="s">
        <v>62</v>
      </c>
      <c r="S43" s="2" t="s">
        <v>62</v>
      </c>
      <c r="T43" s="2"/>
      <c r="U43" s="2" t="s">
        <v>62</v>
      </c>
      <c r="V43" s="2"/>
      <c r="W43" s="2"/>
      <c r="X43" s="2" t="s">
        <v>62</v>
      </c>
      <c r="Y43" s="2"/>
      <c r="Z43" s="2" t="s">
        <v>62</v>
      </c>
      <c r="AA43" s="2"/>
      <c r="AB43" s="2"/>
      <c r="AC43" s="2"/>
      <c r="AD43" s="2" t="s">
        <v>62</v>
      </c>
      <c r="AE43" s="2" t="s">
        <v>62</v>
      </c>
      <c r="AF43" s="2"/>
      <c r="AG43" s="2" t="s">
        <v>62</v>
      </c>
      <c r="AH43" s="2"/>
      <c r="AI43" s="2" t="s">
        <v>62</v>
      </c>
      <c r="AJ43" s="2" t="s">
        <v>62</v>
      </c>
      <c r="AK43" s="2" t="s">
        <v>62</v>
      </c>
      <c r="AL43" s="2"/>
      <c r="AM43" s="2"/>
      <c r="AN43" s="2" t="s">
        <v>62</v>
      </c>
      <c r="AO43" s="2"/>
      <c r="AP43" s="2"/>
      <c r="AQ43" s="2"/>
      <c r="AR43" s="2"/>
      <c r="AS43" s="2"/>
      <c r="AT43" s="2"/>
      <c r="AU43" s="2"/>
      <c r="AV43" s="2"/>
      <c r="AW43" s="7">
        <f t="shared" si="0"/>
        <v>0</v>
      </c>
      <c r="AX43" s="5"/>
      <c r="AY43" s="5"/>
      <c r="AZ43" s="5"/>
      <c r="BA43" s="5"/>
      <c r="BB43" s="7">
        <f t="shared" si="10"/>
        <v>0</v>
      </c>
      <c r="BC43" s="7">
        <f t="shared" si="19"/>
        <v>0</v>
      </c>
      <c r="BD43" s="2"/>
      <c r="BE43" s="2"/>
      <c r="BF43" s="2"/>
      <c r="BG43" s="12">
        <f t="shared" si="2"/>
        <v>0</v>
      </c>
      <c r="BH43" s="2"/>
      <c r="BI43" s="2"/>
      <c r="BJ43" s="2"/>
      <c r="BK43" s="7">
        <f t="shared" ref="BK43:BK48" si="20">+BJ43+BH43+BG43+BI43</f>
        <v>0</v>
      </c>
      <c r="BL43" s="7">
        <f t="shared" ref="BL43:BL48" si="21">+BK43*$BL$5</f>
        <v>0</v>
      </c>
      <c r="BM43" s="7"/>
      <c r="BN43" s="7"/>
      <c r="BO43" s="7"/>
      <c r="BP43" s="7">
        <f t="shared" ref="BP43:BP48" si="22">+BO43+BM43</f>
        <v>0</v>
      </c>
      <c r="BQ43" s="7">
        <f t="shared" ref="BQ43:BQ48" si="23">+BP43*$BQ$5</f>
        <v>0</v>
      </c>
      <c r="BR43" s="7"/>
      <c r="BS43" s="7"/>
      <c r="BT43" s="7">
        <f t="shared" si="7"/>
        <v>0</v>
      </c>
      <c r="BU43" s="7">
        <f t="shared" si="8"/>
        <v>0</v>
      </c>
      <c r="BV43" s="7">
        <f t="shared" si="9"/>
        <v>0</v>
      </c>
      <c r="BW43">
        <v>38</v>
      </c>
      <c r="BX43">
        <v>218171943</v>
      </c>
      <c r="BY43" t="s">
        <v>392</v>
      </c>
      <c r="BZ43">
        <v>102</v>
      </c>
      <c r="CA43">
        <v>4</v>
      </c>
    </row>
    <row r="44" spans="1:79" x14ac:dyDescent="0.25">
      <c r="A44" s="5">
        <v>39</v>
      </c>
      <c r="B44" s="2">
        <v>218124228</v>
      </c>
      <c r="C44" s="2" t="s">
        <v>185</v>
      </c>
      <c r="D44" s="2">
        <v>102</v>
      </c>
      <c r="E44" s="2">
        <v>4</v>
      </c>
      <c r="F44" s="2"/>
      <c r="G44" s="2"/>
      <c r="H44" s="2"/>
      <c r="I44" s="2"/>
      <c r="J44" s="2"/>
      <c r="K44" s="2"/>
      <c r="L44" s="2" t="s">
        <v>21</v>
      </c>
      <c r="M44" s="2" t="s">
        <v>21</v>
      </c>
      <c r="N44" s="2" t="s">
        <v>21</v>
      </c>
      <c r="O44" s="2" t="s">
        <v>62</v>
      </c>
      <c r="P44" s="2" t="s">
        <v>62</v>
      </c>
      <c r="Q44" s="2"/>
      <c r="R44" s="2" t="s">
        <v>62</v>
      </c>
      <c r="S44" s="2" t="s">
        <v>21</v>
      </c>
      <c r="T44" s="2"/>
      <c r="U44" s="2" t="s">
        <v>21</v>
      </c>
      <c r="V44" s="2"/>
      <c r="W44" s="2"/>
      <c r="X44" s="2" t="s">
        <v>62</v>
      </c>
      <c r="Y44" s="2"/>
      <c r="Z44" s="2" t="s">
        <v>21</v>
      </c>
      <c r="AA44" s="2"/>
      <c r="AB44" s="2"/>
      <c r="AC44" s="2"/>
      <c r="AD44" s="2" t="s">
        <v>62</v>
      </c>
      <c r="AE44" s="2" t="s">
        <v>62</v>
      </c>
      <c r="AF44" s="2"/>
      <c r="AG44" s="2" t="s">
        <v>21</v>
      </c>
      <c r="AH44" s="2"/>
      <c r="AI44" s="2" t="s">
        <v>62</v>
      </c>
      <c r="AJ44" s="2" t="s">
        <v>62</v>
      </c>
      <c r="AK44" s="2" t="s">
        <v>62</v>
      </c>
      <c r="AL44" s="2"/>
      <c r="AM44" s="2"/>
      <c r="AN44" s="2" t="s">
        <v>62</v>
      </c>
      <c r="AO44" s="2"/>
      <c r="AP44" s="2"/>
      <c r="AQ44" s="2"/>
      <c r="AR44" s="2"/>
      <c r="AS44" s="2"/>
      <c r="AT44" s="2"/>
      <c r="AU44" s="2"/>
      <c r="AV44" s="2"/>
      <c r="AW44" s="7">
        <f t="shared" si="0"/>
        <v>0</v>
      </c>
      <c r="AX44" s="7">
        <v>80</v>
      </c>
      <c r="AY44" s="5"/>
      <c r="AZ44" s="5">
        <v>100</v>
      </c>
      <c r="BA44" s="5"/>
      <c r="BB44" s="7">
        <f t="shared" si="10"/>
        <v>45</v>
      </c>
      <c r="BC44" s="7">
        <f t="shared" si="19"/>
        <v>11.25</v>
      </c>
      <c r="BD44" s="2"/>
      <c r="BE44" s="2"/>
      <c r="BF44" s="2"/>
      <c r="BG44" s="12">
        <f t="shared" si="2"/>
        <v>0</v>
      </c>
      <c r="BH44" s="2">
        <v>2</v>
      </c>
      <c r="BI44" s="2"/>
      <c r="BJ44" s="2">
        <v>36</v>
      </c>
      <c r="BK44" s="7">
        <f t="shared" si="20"/>
        <v>38</v>
      </c>
      <c r="BL44" s="7">
        <f t="shared" si="21"/>
        <v>7.6000000000000005</v>
      </c>
      <c r="BM44" s="7"/>
      <c r="BN44" s="7"/>
      <c r="BO44" s="7"/>
      <c r="BP44" s="7">
        <f t="shared" si="22"/>
        <v>0</v>
      </c>
      <c r="BQ44" s="7">
        <f t="shared" si="23"/>
        <v>0</v>
      </c>
      <c r="BR44" s="7"/>
      <c r="BS44" s="7"/>
      <c r="BT44" s="7">
        <f t="shared" si="7"/>
        <v>0</v>
      </c>
      <c r="BU44" s="7">
        <f t="shared" si="8"/>
        <v>0</v>
      </c>
      <c r="BV44" s="7">
        <f t="shared" si="9"/>
        <v>18.850000000000001</v>
      </c>
      <c r="BW44">
        <v>39</v>
      </c>
      <c r="BX44">
        <v>218124228</v>
      </c>
      <c r="BY44" t="s">
        <v>185</v>
      </c>
      <c r="BZ44">
        <v>102</v>
      </c>
      <c r="CA44">
        <v>4</v>
      </c>
    </row>
    <row r="45" spans="1:79" x14ac:dyDescent="0.25">
      <c r="A45" s="5">
        <v>40</v>
      </c>
      <c r="B45" s="2">
        <v>217189652</v>
      </c>
      <c r="C45" s="2" t="s">
        <v>186</v>
      </c>
      <c r="D45" s="2">
        <v>102</v>
      </c>
      <c r="E45" s="2">
        <v>4</v>
      </c>
      <c r="F45" s="2"/>
      <c r="G45" s="2"/>
      <c r="H45" s="2"/>
      <c r="I45" s="2"/>
      <c r="J45" s="2"/>
      <c r="K45" s="2"/>
      <c r="L45" s="2" t="s">
        <v>21</v>
      </c>
      <c r="M45" s="2" t="s">
        <v>62</v>
      </c>
      <c r="N45" s="2" t="s">
        <v>21</v>
      </c>
      <c r="O45" s="2" t="s">
        <v>62</v>
      </c>
      <c r="P45" s="2" t="s">
        <v>21</v>
      </c>
      <c r="Q45" s="2"/>
      <c r="R45" s="2" t="s">
        <v>21</v>
      </c>
      <c r="S45" s="2" t="s">
        <v>21</v>
      </c>
      <c r="T45" s="2"/>
      <c r="U45" s="2" t="s">
        <v>21</v>
      </c>
      <c r="V45" s="2"/>
      <c r="W45" s="2"/>
      <c r="X45" s="2" t="s">
        <v>62</v>
      </c>
      <c r="Y45" s="2"/>
      <c r="Z45" s="2" t="s">
        <v>21</v>
      </c>
      <c r="AA45" s="2"/>
      <c r="AB45" s="2"/>
      <c r="AC45" s="2"/>
      <c r="AD45" s="2" t="s">
        <v>62</v>
      </c>
      <c r="AE45" s="2" t="s">
        <v>62</v>
      </c>
      <c r="AF45" s="2"/>
      <c r="AG45" s="2" t="s">
        <v>21</v>
      </c>
      <c r="AH45" s="2"/>
      <c r="AI45" s="2" t="s">
        <v>21</v>
      </c>
      <c r="AJ45" s="2" t="s">
        <v>21</v>
      </c>
      <c r="AK45" s="2" t="s">
        <v>21</v>
      </c>
      <c r="AL45" s="2"/>
      <c r="AM45" s="2"/>
      <c r="AN45" s="2" t="s">
        <v>21</v>
      </c>
      <c r="AO45" s="2"/>
      <c r="AP45" s="2"/>
      <c r="AQ45" s="2"/>
      <c r="AR45" s="2"/>
      <c r="AS45" s="2"/>
      <c r="AT45" s="2"/>
      <c r="AU45" s="2"/>
      <c r="AV45" s="2"/>
      <c r="AW45" s="7">
        <f t="shared" si="0"/>
        <v>0</v>
      </c>
      <c r="AX45" s="5">
        <v>50</v>
      </c>
      <c r="AY45" s="5">
        <v>70</v>
      </c>
      <c r="AZ45" s="5">
        <v>90</v>
      </c>
      <c r="BA45" s="7">
        <v>80</v>
      </c>
      <c r="BB45" s="7">
        <f t="shared" si="10"/>
        <v>72.5</v>
      </c>
      <c r="BC45" s="7">
        <f t="shared" si="19"/>
        <v>18.125</v>
      </c>
      <c r="BD45" s="2"/>
      <c r="BE45" s="2"/>
      <c r="BF45" s="2"/>
      <c r="BG45" s="12">
        <f t="shared" si="2"/>
        <v>0</v>
      </c>
      <c r="BH45" s="2"/>
      <c r="BI45" s="2"/>
      <c r="BJ45" s="2">
        <v>38</v>
      </c>
      <c r="BK45" s="7">
        <f t="shared" si="20"/>
        <v>38</v>
      </c>
      <c r="BL45" s="7">
        <f t="shared" si="21"/>
        <v>7.6000000000000005</v>
      </c>
      <c r="BM45" s="7"/>
      <c r="BN45" s="7"/>
      <c r="BO45" s="7">
        <v>42</v>
      </c>
      <c r="BP45" s="7">
        <f t="shared" si="22"/>
        <v>42</v>
      </c>
      <c r="BQ45" s="7">
        <f t="shared" si="23"/>
        <v>8.4</v>
      </c>
      <c r="BR45" s="7"/>
      <c r="BS45" s="7">
        <v>22</v>
      </c>
      <c r="BT45" s="7">
        <f t="shared" si="7"/>
        <v>22</v>
      </c>
      <c r="BU45" s="7">
        <f t="shared" si="8"/>
        <v>7.6999999999999993</v>
      </c>
      <c r="BV45" s="52">
        <v>51</v>
      </c>
      <c r="BW45">
        <v>40</v>
      </c>
      <c r="BX45">
        <v>217189652</v>
      </c>
      <c r="BY45" t="s">
        <v>186</v>
      </c>
      <c r="BZ45">
        <v>102</v>
      </c>
      <c r="CA45">
        <v>4</v>
      </c>
    </row>
    <row r="46" spans="1:79" x14ac:dyDescent="0.25">
      <c r="A46" s="5">
        <v>41</v>
      </c>
      <c r="B46" s="2">
        <v>218138296</v>
      </c>
      <c r="C46" s="2" t="s">
        <v>393</v>
      </c>
      <c r="D46" s="2">
        <v>102</v>
      </c>
      <c r="E46" s="2">
        <v>4</v>
      </c>
      <c r="F46" s="2"/>
      <c r="G46" s="2"/>
      <c r="H46" s="2"/>
      <c r="I46" s="2"/>
      <c r="J46" s="2"/>
      <c r="K46" s="2"/>
      <c r="L46" s="2" t="s">
        <v>21</v>
      </c>
      <c r="M46" s="2" t="s">
        <v>21</v>
      </c>
      <c r="N46" s="2" t="s">
        <v>21</v>
      </c>
      <c r="O46" s="2" t="s">
        <v>21</v>
      </c>
      <c r="P46" s="2" t="s">
        <v>21</v>
      </c>
      <c r="Q46" s="2"/>
      <c r="R46" s="2" t="s">
        <v>21</v>
      </c>
      <c r="S46" s="2" t="s">
        <v>21</v>
      </c>
      <c r="T46" s="2"/>
      <c r="U46" s="2" t="s">
        <v>21</v>
      </c>
      <c r="V46" s="2"/>
      <c r="W46" s="2"/>
      <c r="X46" s="2" t="s">
        <v>62</v>
      </c>
      <c r="Y46" s="2"/>
      <c r="Z46" s="2" t="s">
        <v>21</v>
      </c>
      <c r="AA46" s="2"/>
      <c r="AB46" s="2"/>
      <c r="AC46" s="2"/>
      <c r="AD46" s="2" t="s">
        <v>21</v>
      </c>
      <c r="AE46" s="2" t="s">
        <v>62</v>
      </c>
      <c r="AF46" s="2"/>
      <c r="AG46" s="2" t="s">
        <v>21</v>
      </c>
      <c r="AH46" s="2"/>
      <c r="AI46" s="2" t="s">
        <v>21</v>
      </c>
      <c r="AJ46" s="2" t="s">
        <v>21</v>
      </c>
      <c r="AK46" s="2" t="s">
        <v>21</v>
      </c>
      <c r="AL46" s="2"/>
      <c r="AM46" s="2"/>
      <c r="AN46" s="2" t="s">
        <v>21</v>
      </c>
      <c r="AO46" s="2"/>
      <c r="AP46" s="2"/>
      <c r="AQ46" s="2"/>
      <c r="AR46" s="2"/>
      <c r="AS46" s="2"/>
      <c r="AT46" s="2"/>
      <c r="AU46" s="2"/>
      <c r="AV46" s="2"/>
      <c r="AW46" s="7">
        <f t="shared" si="0"/>
        <v>0</v>
      </c>
      <c r="AX46" s="7">
        <v>80</v>
      </c>
      <c r="AY46" s="5">
        <v>100</v>
      </c>
      <c r="AZ46" s="5">
        <v>100</v>
      </c>
      <c r="BA46" s="5">
        <v>100</v>
      </c>
      <c r="BB46" s="7">
        <f t="shared" si="10"/>
        <v>95</v>
      </c>
      <c r="BC46" s="7">
        <f t="shared" si="19"/>
        <v>23.75</v>
      </c>
      <c r="BD46" s="2"/>
      <c r="BE46" s="2"/>
      <c r="BF46" s="2"/>
      <c r="BG46" s="12">
        <f t="shared" si="2"/>
        <v>0</v>
      </c>
      <c r="BH46" s="2">
        <v>2</v>
      </c>
      <c r="BI46" s="2">
        <v>2</v>
      </c>
      <c r="BJ46" s="2">
        <v>85</v>
      </c>
      <c r="BK46" s="7">
        <f t="shared" si="20"/>
        <v>89</v>
      </c>
      <c r="BL46" s="7">
        <f t="shared" si="21"/>
        <v>17.8</v>
      </c>
      <c r="BM46" s="7"/>
      <c r="BN46" s="7"/>
      <c r="BO46" s="7">
        <v>42</v>
      </c>
      <c r="BP46" s="7">
        <f t="shared" si="22"/>
        <v>42</v>
      </c>
      <c r="BQ46" s="7">
        <f t="shared" si="23"/>
        <v>8.4</v>
      </c>
      <c r="BR46" s="7"/>
      <c r="BS46" s="7">
        <v>18</v>
      </c>
      <c r="BT46" s="7">
        <f t="shared" si="7"/>
        <v>18</v>
      </c>
      <c r="BU46" s="7">
        <f t="shared" si="8"/>
        <v>6.3</v>
      </c>
      <c r="BV46" s="7">
        <f t="shared" si="9"/>
        <v>56.25</v>
      </c>
    </row>
    <row r="47" spans="1:79" x14ac:dyDescent="0.25">
      <c r="A47" s="2"/>
      <c r="B47" s="2"/>
      <c r="C47" s="2" t="s">
        <v>358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 t="s">
        <v>62</v>
      </c>
      <c r="AA47" s="2"/>
      <c r="AB47" s="2"/>
      <c r="AC47" s="2"/>
      <c r="AD47" s="2" t="s">
        <v>62</v>
      </c>
      <c r="AE47" s="2" t="s">
        <v>62</v>
      </c>
      <c r="AF47" s="2"/>
      <c r="AG47" s="2" t="s">
        <v>62</v>
      </c>
      <c r="AH47" s="2"/>
      <c r="AI47" s="2" t="s">
        <v>62</v>
      </c>
      <c r="AJ47" s="2" t="s">
        <v>62</v>
      </c>
      <c r="AK47" s="2" t="s">
        <v>62</v>
      </c>
      <c r="AL47" s="2"/>
      <c r="AM47" s="2"/>
      <c r="AN47" s="2" t="s">
        <v>62</v>
      </c>
      <c r="AO47" s="2"/>
      <c r="AP47" s="2"/>
      <c r="AQ47" s="2"/>
      <c r="AR47" s="2"/>
      <c r="AS47" s="2"/>
      <c r="AT47" s="2"/>
      <c r="AU47" s="2"/>
      <c r="AV47" s="2"/>
      <c r="AW47" s="7">
        <f t="shared" si="0"/>
        <v>0</v>
      </c>
      <c r="AX47" s="5"/>
      <c r="AY47" s="5"/>
      <c r="AZ47" s="5"/>
      <c r="BA47" s="5"/>
      <c r="BB47" s="7">
        <f t="shared" si="10"/>
        <v>0</v>
      </c>
      <c r="BC47" s="7">
        <f t="shared" si="19"/>
        <v>0</v>
      </c>
      <c r="BD47" s="2"/>
      <c r="BE47" s="2"/>
      <c r="BF47" s="2"/>
      <c r="BG47" s="12">
        <f t="shared" si="2"/>
        <v>0</v>
      </c>
      <c r="BH47" s="2"/>
      <c r="BI47" s="2"/>
      <c r="BJ47" s="2">
        <v>20</v>
      </c>
      <c r="BK47" s="7">
        <f t="shared" si="20"/>
        <v>20</v>
      </c>
      <c r="BL47" s="7">
        <f t="shared" si="21"/>
        <v>4</v>
      </c>
      <c r="BM47" s="7"/>
      <c r="BN47" s="7"/>
      <c r="BO47" s="7"/>
      <c r="BP47" s="7">
        <f t="shared" si="22"/>
        <v>0</v>
      </c>
      <c r="BQ47" s="7">
        <f t="shared" si="23"/>
        <v>0</v>
      </c>
      <c r="BR47" s="7"/>
      <c r="BS47" s="7"/>
      <c r="BT47" s="7">
        <f t="shared" si="7"/>
        <v>0</v>
      </c>
      <c r="BU47" s="7">
        <f t="shared" si="8"/>
        <v>0</v>
      </c>
      <c r="BV47" s="7">
        <f t="shared" si="9"/>
        <v>4</v>
      </c>
    </row>
    <row r="48" spans="1:79" x14ac:dyDescent="0.25">
      <c r="A48" s="2"/>
      <c r="B48" s="2"/>
      <c r="C48" s="2" t="s">
        <v>445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 t="s">
        <v>62</v>
      </c>
      <c r="AA48" s="2"/>
      <c r="AB48" s="2"/>
      <c r="AC48" s="2"/>
      <c r="AD48" s="2" t="s">
        <v>62</v>
      </c>
      <c r="AE48" s="2" t="s">
        <v>62</v>
      </c>
      <c r="AF48" s="2"/>
      <c r="AG48" s="2" t="s">
        <v>62</v>
      </c>
      <c r="AH48" s="2"/>
      <c r="AI48" s="2" t="s">
        <v>62</v>
      </c>
      <c r="AJ48" s="2" t="s">
        <v>62</v>
      </c>
      <c r="AK48" s="2" t="s">
        <v>62</v>
      </c>
      <c r="AL48" s="2"/>
      <c r="AM48" s="2"/>
      <c r="AN48" s="2" t="s">
        <v>62</v>
      </c>
      <c r="AO48" s="2"/>
      <c r="AP48" s="2"/>
      <c r="AQ48" s="2"/>
      <c r="AR48" s="2"/>
      <c r="AS48" s="2"/>
      <c r="AT48" s="2"/>
      <c r="AU48" s="2"/>
      <c r="AV48" s="2"/>
      <c r="AW48" s="7">
        <f t="shared" si="0"/>
        <v>0</v>
      </c>
      <c r="AX48" s="5">
        <v>90</v>
      </c>
      <c r="AY48" s="5"/>
      <c r="AZ48" s="5"/>
      <c r="BA48" s="5"/>
      <c r="BB48" s="7">
        <f t="shared" si="10"/>
        <v>22.5</v>
      </c>
      <c r="BC48" s="7">
        <f t="shared" si="19"/>
        <v>5.625</v>
      </c>
      <c r="BD48" s="2"/>
      <c r="BE48" s="2"/>
      <c r="BF48" s="2"/>
      <c r="BG48" s="12">
        <f t="shared" si="2"/>
        <v>0</v>
      </c>
      <c r="BH48" s="2"/>
      <c r="BI48" s="2"/>
      <c r="BJ48" s="2">
        <v>10</v>
      </c>
      <c r="BK48" s="7">
        <f t="shared" si="20"/>
        <v>10</v>
      </c>
      <c r="BL48" s="7">
        <f t="shared" si="21"/>
        <v>2</v>
      </c>
      <c r="BM48" s="7"/>
      <c r="BN48" s="7"/>
      <c r="BO48" s="7"/>
      <c r="BP48" s="7">
        <f t="shared" si="22"/>
        <v>0</v>
      </c>
      <c r="BQ48" s="7">
        <f t="shared" si="23"/>
        <v>0</v>
      </c>
      <c r="BR48" s="7"/>
      <c r="BS48" s="7"/>
      <c r="BT48" s="7">
        <f t="shared" si="7"/>
        <v>0</v>
      </c>
      <c r="BU48" s="7">
        <f t="shared" si="8"/>
        <v>0</v>
      </c>
      <c r="BV48" s="7">
        <f t="shared" si="9"/>
        <v>7.625</v>
      </c>
    </row>
    <row r="49" spans="1:74" x14ac:dyDescent="0.25">
      <c r="A49" s="2"/>
      <c r="B49" s="2"/>
      <c r="C49" s="2" t="s">
        <v>454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 t="s">
        <v>21</v>
      </c>
      <c r="AF49" s="2"/>
      <c r="AG49" s="2" t="s">
        <v>62</v>
      </c>
      <c r="AH49" s="2"/>
      <c r="AI49" s="2" t="s">
        <v>62</v>
      </c>
      <c r="AJ49" s="2" t="s">
        <v>21</v>
      </c>
      <c r="AK49" s="2" t="s">
        <v>62</v>
      </c>
      <c r="AL49" s="2"/>
      <c r="AM49" s="2"/>
      <c r="AN49" s="2" t="s">
        <v>62</v>
      </c>
      <c r="AO49" s="2"/>
      <c r="AP49" s="2"/>
      <c r="AQ49" s="2"/>
      <c r="AR49" s="2"/>
      <c r="AS49" s="2"/>
      <c r="AT49" s="2"/>
      <c r="AU49" s="2"/>
      <c r="AV49" s="2"/>
      <c r="AW49" s="7"/>
      <c r="AX49" s="5">
        <v>100</v>
      </c>
      <c r="AY49" s="5"/>
      <c r="AZ49" s="5"/>
      <c r="BA49" s="5"/>
      <c r="BB49" s="7">
        <f t="shared" si="10"/>
        <v>25</v>
      </c>
      <c r="BC49" s="7"/>
      <c r="BD49" s="2"/>
      <c r="BE49" s="2"/>
      <c r="BF49" s="2"/>
      <c r="BG49" s="12"/>
      <c r="BH49" s="2">
        <v>2</v>
      </c>
      <c r="BI49" s="2"/>
      <c r="BJ49" s="2"/>
      <c r="BK49" s="7"/>
      <c r="BL49" s="7"/>
      <c r="BM49" s="7"/>
      <c r="BN49" s="7"/>
      <c r="BO49" s="7">
        <v>15</v>
      </c>
      <c r="BP49" s="7"/>
      <c r="BQ49" s="7"/>
      <c r="BR49" s="7"/>
      <c r="BS49" s="7"/>
      <c r="BT49" s="7"/>
      <c r="BU49" s="7"/>
      <c r="BV49" s="7"/>
    </row>
    <row r="50" spans="1:74" x14ac:dyDescent="0.25">
      <c r="A50" s="5">
        <v>8</v>
      </c>
      <c r="B50" s="5">
        <v>218138954</v>
      </c>
      <c r="C50" s="28" t="s">
        <v>360</v>
      </c>
      <c r="D50" s="5">
        <v>102</v>
      </c>
      <c r="E50" s="5">
        <v>4</v>
      </c>
      <c r="F50" s="5"/>
      <c r="G50" s="5"/>
      <c r="H50" s="5"/>
      <c r="I50" s="5"/>
      <c r="J50" s="5"/>
      <c r="K50" s="5"/>
      <c r="L50" s="5"/>
      <c r="M50" s="5"/>
      <c r="N50" s="5"/>
      <c r="O50" s="5" t="s">
        <v>62</v>
      </c>
      <c r="P50" s="5" t="s">
        <v>21</v>
      </c>
      <c r="Q50" s="5"/>
      <c r="R50" s="5" t="s">
        <v>62</v>
      </c>
      <c r="S50" s="5" t="s">
        <v>62</v>
      </c>
      <c r="T50" s="5"/>
      <c r="U50" s="5" t="s">
        <v>62</v>
      </c>
      <c r="V50" s="5"/>
      <c r="W50" s="5"/>
      <c r="X50" s="5" t="s">
        <v>62</v>
      </c>
      <c r="Y50" s="5"/>
      <c r="Z50" s="5" t="s">
        <v>62</v>
      </c>
      <c r="AA50" s="5"/>
      <c r="AB50" s="5"/>
      <c r="AC50" s="5"/>
      <c r="AD50" s="5" t="s">
        <v>62</v>
      </c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7"/>
      <c r="AW50" s="7">
        <f>+AV50/17*100</f>
        <v>0</v>
      </c>
      <c r="AX50" s="7"/>
      <c r="AY50" s="7"/>
      <c r="AZ50" s="7"/>
      <c r="BA50" s="7"/>
      <c r="BB50" s="7">
        <f t="shared" si="10"/>
        <v>0</v>
      </c>
      <c r="BC50" s="7">
        <f>+BB50*$BC$5</f>
        <v>0</v>
      </c>
      <c r="BD50" s="7"/>
      <c r="BE50" s="7"/>
      <c r="BF50" s="7"/>
      <c r="BG50" s="12">
        <f>((+BD50+BE50+BF50)/3)/100*10</f>
        <v>0</v>
      </c>
      <c r="BH50" s="7"/>
      <c r="BI50" s="7"/>
      <c r="BJ50" s="7"/>
      <c r="BK50" s="7">
        <f>+BJ50+BH50+BG50+BI50</f>
        <v>0</v>
      </c>
      <c r="BL50" s="7">
        <f>+BK50*$BL$5</f>
        <v>0</v>
      </c>
      <c r="BM50" s="7"/>
      <c r="BN50" s="7"/>
      <c r="BO50" s="7"/>
      <c r="BP50" s="7">
        <f>+BO50+BM50</f>
        <v>0</v>
      </c>
      <c r="BQ50" s="7">
        <f>+BP50*$BQ$5</f>
        <v>0</v>
      </c>
      <c r="BR50" s="7"/>
      <c r="BS50" s="7"/>
      <c r="BT50" s="7">
        <f>+BS50+BR50</f>
        <v>0</v>
      </c>
      <c r="BU50" s="7">
        <f>+BT50*$BU$5</f>
        <v>0</v>
      </c>
      <c r="BV50" s="7">
        <f>+BU50+BQ50+BL50+BC50</f>
        <v>0</v>
      </c>
    </row>
    <row r="51" spans="1:74" x14ac:dyDescent="0.25">
      <c r="A51" s="5">
        <v>28</v>
      </c>
      <c r="B51" s="5">
        <v>216106974</v>
      </c>
      <c r="C51" s="28" t="s">
        <v>172</v>
      </c>
      <c r="D51" s="5">
        <v>102</v>
      </c>
      <c r="E51" s="5">
        <v>4</v>
      </c>
      <c r="F51" s="5"/>
      <c r="G51" s="5"/>
      <c r="H51" s="5"/>
      <c r="I51" s="5"/>
      <c r="J51" s="5"/>
      <c r="K51" s="5"/>
      <c r="L51" s="5" t="s">
        <v>62</v>
      </c>
      <c r="M51" s="5" t="s">
        <v>21</v>
      </c>
      <c r="N51" s="5" t="s">
        <v>21</v>
      </c>
      <c r="O51" s="5" t="s">
        <v>62</v>
      </c>
      <c r="P51" s="5" t="s">
        <v>62</v>
      </c>
      <c r="Q51" s="5"/>
      <c r="R51" s="5" t="s">
        <v>62</v>
      </c>
      <c r="S51" s="5" t="s">
        <v>62</v>
      </c>
      <c r="T51" s="5"/>
      <c r="U51" s="5" t="s">
        <v>62</v>
      </c>
      <c r="V51" s="5"/>
      <c r="W51" s="5"/>
      <c r="X51" s="5" t="s">
        <v>62</v>
      </c>
      <c r="Y51" s="5"/>
      <c r="Z51" s="5" t="s">
        <v>62</v>
      </c>
      <c r="AA51" s="5"/>
      <c r="AB51" s="5"/>
      <c r="AC51" s="5"/>
      <c r="AD51" s="5" t="s">
        <v>62</v>
      </c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7"/>
      <c r="AW51" s="7">
        <f>+AV51/17*100</f>
        <v>0</v>
      </c>
      <c r="AX51" s="7"/>
      <c r="AY51" s="7"/>
      <c r="AZ51" s="7"/>
      <c r="BA51" s="7"/>
      <c r="BB51" s="7">
        <f t="shared" si="10"/>
        <v>0</v>
      </c>
      <c r="BC51" s="7">
        <f>+BB51*$BC$5</f>
        <v>0</v>
      </c>
      <c r="BD51" s="7"/>
      <c r="BE51" s="7"/>
      <c r="BF51" s="7"/>
      <c r="BG51" s="12">
        <f>((+BD51+BE51+BF51)/3)/100*10</f>
        <v>0</v>
      </c>
      <c r="BH51" s="7"/>
      <c r="BI51" s="7"/>
      <c r="BJ51" s="7"/>
      <c r="BK51" s="7">
        <f>+BJ51+BH51+BG51+BI51</f>
        <v>0</v>
      </c>
      <c r="BL51" s="7">
        <f>+BK51*$BL$5</f>
        <v>0</v>
      </c>
      <c r="BM51" s="7"/>
      <c r="BN51" s="7"/>
      <c r="BO51" s="7"/>
      <c r="BP51" s="7">
        <f>+BO51+BM51</f>
        <v>0</v>
      </c>
      <c r="BQ51" s="7">
        <f>+BP51*$BQ$5</f>
        <v>0</v>
      </c>
      <c r="BR51" s="7"/>
      <c r="BS51" s="7"/>
      <c r="BT51" s="7">
        <f>+BS51+BR51</f>
        <v>0</v>
      </c>
      <c r="BU51" s="7">
        <f>+BT51*$BU$5</f>
        <v>0</v>
      </c>
      <c r="BV51" s="7">
        <f>+BU51+BQ51+BL51+BC51</f>
        <v>0</v>
      </c>
    </row>
    <row r="52" spans="1:74" x14ac:dyDescent="0.25">
      <c r="A52" s="5">
        <v>39</v>
      </c>
      <c r="B52" s="5">
        <v>216109485</v>
      </c>
      <c r="C52" s="28" t="s">
        <v>183</v>
      </c>
      <c r="D52" s="5">
        <v>102</v>
      </c>
      <c r="E52" s="5">
        <v>4</v>
      </c>
      <c r="F52" s="5"/>
      <c r="G52" s="5"/>
      <c r="H52" s="5"/>
      <c r="I52" s="5"/>
      <c r="J52" s="5"/>
      <c r="K52" s="5"/>
      <c r="L52" s="5" t="s">
        <v>62</v>
      </c>
      <c r="M52" s="5" t="s">
        <v>62</v>
      </c>
      <c r="N52" s="5" t="s">
        <v>62</v>
      </c>
      <c r="O52" s="5" t="s">
        <v>21</v>
      </c>
      <c r="P52" s="5" t="s">
        <v>62</v>
      </c>
      <c r="Q52" s="5"/>
      <c r="R52" s="5" t="s">
        <v>62</v>
      </c>
      <c r="S52" s="5" t="s">
        <v>62</v>
      </c>
      <c r="T52" s="5"/>
      <c r="U52" s="5" t="s">
        <v>62</v>
      </c>
      <c r="V52" s="5"/>
      <c r="W52" s="5"/>
      <c r="X52" s="5" t="s">
        <v>62</v>
      </c>
      <c r="Y52" s="5"/>
      <c r="Z52" s="5" t="s">
        <v>62</v>
      </c>
      <c r="AA52" s="5"/>
      <c r="AB52" s="5"/>
      <c r="AC52" s="5"/>
      <c r="AD52" s="5" t="s">
        <v>62</v>
      </c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7"/>
      <c r="AW52" s="7">
        <f>+AV52/17*100</f>
        <v>0</v>
      </c>
      <c r="AX52" s="7"/>
      <c r="AY52" s="7"/>
      <c r="AZ52" s="7"/>
      <c r="BA52" s="7"/>
      <c r="BB52" s="7">
        <f t="shared" si="10"/>
        <v>0</v>
      </c>
      <c r="BC52" s="7">
        <f>+BB52*$BC$5</f>
        <v>0</v>
      </c>
      <c r="BD52" s="7"/>
      <c r="BE52" s="7"/>
      <c r="BF52" s="7"/>
      <c r="BG52" s="12">
        <f>((+BD52+BE52+BF52)/3)/100*10</f>
        <v>0</v>
      </c>
      <c r="BH52" s="7"/>
      <c r="BI52" s="7"/>
      <c r="BJ52" s="7"/>
      <c r="BK52" s="7">
        <f>+BJ52+BH52+BG52+BI52</f>
        <v>0</v>
      </c>
      <c r="BL52" s="7">
        <f>+BK52*$BL$5</f>
        <v>0</v>
      </c>
      <c r="BM52" s="7"/>
      <c r="BN52" s="7"/>
      <c r="BO52" s="7"/>
      <c r="BP52" s="7">
        <f>+BO52+BM52</f>
        <v>0</v>
      </c>
      <c r="BQ52" s="7">
        <f>+BP52*$BQ$5</f>
        <v>0</v>
      </c>
      <c r="BR52" s="7"/>
      <c r="BS52" s="7"/>
      <c r="BT52" s="7">
        <f>+BS52+BR52</f>
        <v>0</v>
      </c>
      <c r="BU52" s="7">
        <f>+BT52*$BU$5</f>
        <v>0</v>
      </c>
      <c r="BV52" s="7">
        <f>+BU52+BQ52+BL52+BC52</f>
        <v>0</v>
      </c>
    </row>
  </sheetData>
  <mergeCells count="1">
    <mergeCell ref="A1:E1"/>
  </mergeCells>
  <pageMargins left="0.7" right="0.7" top="0.75" bottom="0.75" header="0.3" footer="0.3"/>
  <pageSetup paperSize="5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88"/>
  <sheetViews>
    <sheetView topLeftCell="B4" zoomScale="84" zoomScaleNormal="84" workbookViewId="0">
      <pane xSplit="5565" ySplit="2310" topLeftCell="BC1" activePane="bottomRight"/>
      <selection activeCell="BA56" sqref="BA56"/>
      <selection pane="topRight" activeCell="BD4" sqref="BD1:BI1048576"/>
      <selection pane="bottomLeft" activeCell="B56" sqref="B56:C63"/>
      <selection pane="bottomRight" activeCell="BX6" sqref="BX6"/>
    </sheetView>
  </sheetViews>
  <sheetFormatPr baseColWidth="10" defaultRowHeight="15" x14ac:dyDescent="0.25"/>
  <cols>
    <col min="1" max="1" width="5.28515625" customWidth="1"/>
    <col min="3" max="3" width="40.7109375" bestFit="1" customWidth="1"/>
    <col min="4" max="5" width="5.7109375" customWidth="1"/>
    <col min="6" max="6" width="10" bestFit="1" customWidth="1"/>
    <col min="7" max="10" width="9.28515625" customWidth="1"/>
    <col min="11" max="13" width="10" bestFit="1" customWidth="1"/>
    <col min="14" max="14" width="9.28515625" customWidth="1"/>
    <col min="15" max="16" width="10" bestFit="1" customWidth="1"/>
    <col min="17" max="20" width="9.28515625" customWidth="1"/>
    <col min="21" max="23" width="10" bestFit="1" customWidth="1"/>
    <col min="24" max="38" width="9.28515625" customWidth="1"/>
    <col min="39" max="47" width="9.28515625" hidden="1" customWidth="1"/>
    <col min="48" max="48" width="4.5703125" hidden="1" customWidth="1"/>
    <col min="49" max="49" width="9.28515625" hidden="1" customWidth="1"/>
    <col min="50" max="50" width="7.85546875" customWidth="1"/>
    <col min="51" max="53" width="5.28515625" customWidth="1"/>
    <col min="54" max="54" width="5.140625" customWidth="1"/>
    <col min="55" max="55" width="4.7109375" customWidth="1"/>
    <col min="56" max="57" width="4" hidden="1" customWidth="1"/>
    <col min="58" max="58" width="9" hidden="1" customWidth="1"/>
    <col min="59" max="59" width="4" hidden="1" customWidth="1"/>
    <col min="60" max="61" width="4.7109375" hidden="1" customWidth="1"/>
    <col min="62" max="62" width="6" customWidth="1"/>
    <col min="63" max="63" width="5.140625" customWidth="1"/>
    <col min="64" max="66" width="5" customWidth="1"/>
    <col min="67" max="67" width="5.28515625" customWidth="1"/>
    <col min="68" max="68" width="4" customWidth="1"/>
    <col min="69" max="69" width="5.140625" customWidth="1"/>
    <col min="70" max="70" width="4.5703125" customWidth="1"/>
    <col min="71" max="72" width="6.7109375" customWidth="1"/>
    <col min="73" max="73" width="7" customWidth="1"/>
    <col min="74" max="74" width="5.85546875" customWidth="1"/>
    <col min="75" max="75" width="7.42578125" customWidth="1"/>
    <col min="78" max="78" width="41.28515625" bestFit="1" customWidth="1"/>
  </cols>
  <sheetData>
    <row r="1" spans="1:80" x14ac:dyDescent="0.25">
      <c r="A1" s="62" t="s">
        <v>14</v>
      </c>
      <c r="B1" s="62"/>
      <c r="C1" s="62"/>
      <c r="D1" s="62"/>
      <c r="E1" s="62"/>
      <c r="F1" s="45"/>
      <c r="G1" s="45"/>
      <c r="H1" s="45"/>
      <c r="I1" s="45"/>
      <c r="J1" s="45"/>
      <c r="K1" s="45"/>
      <c r="L1" s="45"/>
    </row>
    <row r="2" spans="1:80" x14ac:dyDescent="0.25">
      <c r="A2" s="3" t="s">
        <v>0</v>
      </c>
      <c r="C2" s="3" t="s">
        <v>11</v>
      </c>
    </row>
    <row r="3" spans="1:80" x14ac:dyDescent="0.25">
      <c r="A3" s="3" t="s">
        <v>2</v>
      </c>
      <c r="C3" s="3" t="s">
        <v>69</v>
      </c>
    </row>
    <row r="4" spans="1:80" x14ac:dyDescent="0.25">
      <c r="A4" s="3" t="s">
        <v>12</v>
      </c>
      <c r="C4" s="3" t="s">
        <v>13</v>
      </c>
    </row>
    <row r="5" spans="1:80" ht="108" x14ac:dyDescent="0.25">
      <c r="A5" s="5" t="s">
        <v>20</v>
      </c>
      <c r="B5" s="5" t="s">
        <v>4</v>
      </c>
      <c r="C5" s="5" t="s">
        <v>5</v>
      </c>
      <c r="D5" s="5" t="s">
        <v>6</v>
      </c>
      <c r="E5" s="5" t="s">
        <v>7</v>
      </c>
      <c r="F5" s="8">
        <v>43320</v>
      </c>
      <c r="G5" s="8">
        <v>43322</v>
      </c>
      <c r="H5" s="8">
        <v>43327</v>
      </c>
      <c r="I5" s="8">
        <v>43329</v>
      </c>
      <c r="J5" s="8">
        <v>43331</v>
      </c>
      <c r="K5" s="8">
        <v>43334</v>
      </c>
      <c r="L5" s="8">
        <v>43336</v>
      </c>
      <c r="M5" s="8">
        <v>43341</v>
      </c>
      <c r="N5" s="8">
        <v>43343</v>
      </c>
      <c r="O5" s="8">
        <v>43348</v>
      </c>
      <c r="P5" s="8">
        <v>43350</v>
      </c>
      <c r="Q5" s="32">
        <v>43355</v>
      </c>
      <c r="R5" s="8">
        <v>43357</v>
      </c>
      <c r="S5" s="8">
        <v>43362</v>
      </c>
      <c r="T5" s="32">
        <v>43364</v>
      </c>
      <c r="U5" s="32">
        <v>43369</v>
      </c>
      <c r="V5" s="8">
        <v>43348</v>
      </c>
      <c r="W5" s="32">
        <v>43350</v>
      </c>
      <c r="X5" s="8">
        <v>43385</v>
      </c>
      <c r="Y5" s="8">
        <v>43390</v>
      </c>
      <c r="Z5" s="8">
        <v>43392</v>
      </c>
      <c r="AA5" s="32">
        <v>43397</v>
      </c>
      <c r="AB5" s="8">
        <v>43399</v>
      </c>
      <c r="AC5" s="8">
        <v>43404</v>
      </c>
      <c r="AD5" s="32">
        <v>43406</v>
      </c>
      <c r="AE5" s="8">
        <v>43411</v>
      </c>
      <c r="AF5" s="8"/>
      <c r="AG5" s="8">
        <v>43418</v>
      </c>
      <c r="AH5" s="8">
        <v>43420</v>
      </c>
      <c r="AI5" s="8">
        <v>43425</v>
      </c>
      <c r="AJ5" s="8">
        <v>43427</v>
      </c>
      <c r="AK5" s="8">
        <v>43432</v>
      </c>
      <c r="AL5" s="8">
        <v>43434</v>
      </c>
      <c r="AM5" s="8">
        <v>43439</v>
      </c>
      <c r="AN5" s="8">
        <v>43441</v>
      </c>
      <c r="AO5" s="8"/>
      <c r="AP5" s="8"/>
      <c r="AQ5" s="8"/>
      <c r="AR5" s="8"/>
      <c r="AS5" s="8"/>
      <c r="AT5" s="8"/>
      <c r="AU5" s="8"/>
      <c r="AV5" s="8" t="s">
        <v>15</v>
      </c>
      <c r="AW5" s="8" t="s">
        <v>16</v>
      </c>
      <c r="AX5" s="14" t="s">
        <v>446</v>
      </c>
      <c r="AY5" s="10" t="s">
        <v>19</v>
      </c>
      <c r="AZ5" s="14" t="s">
        <v>417</v>
      </c>
      <c r="BA5" s="14" t="s">
        <v>398</v>
      </c>
      <c r="BB5" s="10" t="s">
        <v>16</v>
      </c>
      <c r="BC5" s="14">
        <v>0.25</v>
      </c>
      <c r="BD5" s="14" t="s">
        <v>64</v>
      </c>
      <c r="BE5" s="14" t="s">
        <v>65</v>
      </c>
      <c r="BF5" s="4" t="s">
        <v>67</v>
      </c>
      <c r="BG5" s="14" t="s">
        <v>425</v>
      </c>
      <c r="BH5" s="14" t="s">
        <v>48</v>
      </c>
      <c r="BI5" s="14" t="s">
        <v>424</v>
      </c>
      <c r="BJ5" s="16" t="s">
        <v>17</v>
      </c>
      <c r="BK5" s="8" t="s">
        <v>16</v>
      </c>
      <c r="BL5" s="10">
        <v>0.2</v>
      </c>
      <c r="BM5" s="14" t="s">
        <v>463</v>
      </c>
      <c r="BN5" s="14" t="s">
        <v>464</v>
      </c>
      <c r="BO5" s="15" t="s">
        <v>460</v>
      </c>
      <c r="BP5" s="10" t="s">
        <v>18</v>
      </c>
      <c r="BQ5" s="8" t="s">
        <v>16</v>
      </c>
      <c r="BR5" s="18">
        <v>0.2</v>
      </c>
      <c r="BS5" s="19"/>
      <c r="BT5" s="19" t="s">
        <v>22</v>
      </c>
      <c r="BU5" s="5" t="s">
        <v>16</v>
      </c>
      <c r="BV5" s="18">
        <v>0.35</v>
      </c>
      <c r="BW5" s="20" t="s">
        <v>16</v>
      </c>
    </row>
    <row r="6" spans="1:80" x14ac:dyDescent="0.25">
      <c r="A6" s="5">
        <v>1</v>
      </c>
      <c r="B6" s="5">
        <v>218169175</v>
      </c>
      <c r="C6" s="5" t="s">
        <v>363</v>
      </c>
      <c r="D6" s="5">
        <v>102</v>
      </c>
      <c r="E6" s="5">
        <v>4</v>
      </c>
      <c r="F6" s="5"/>
      <c r="G6" s="5"/>
      <c r="H6" s="5"/>
      <c r="I6" s="5"/>
      <c r="J6" s="5"/>
      <c r="K6" s="5"/>
      <c r="L6" s="5"/>
      <c r="M6" s="5"/>
      <c r="N6" s="5"/>
      <c r="O6" s="5" t="s">
        <v>397</v>
      </c>
      <c r="P6" s="5" t="s">
        <v>21</v>
      </c>
      <c r="Q6" s="5"/>
      <c r="R6" s="5" t="s">
        <v>21</v>
      </c>
      <c r="S6" s="5" t="s">
        <v>21</v>
      </c>
      <c r="T6" s="5"/>
      <c r="U6" s="5"/>
      <c r="V6" s="5" t="s">
        <v>21</v>
      </c>
      <c r="W6" s="5"/>
      <c r="X6" s="5" t="s">
        <v>21</v>
      </c>
      <c r="Y6" s="5"/>
      <c r="Z6" s="5"/>
      <c r="AA6" s="5"/>
      <c r="AB6" s="5" t="s">
        <v>62</v>
      </c>
      <c r="AC6" s="5" t="s">
        <v>397</v>
      </c>
      <c r="AD6" s="5"/>
      <c r="AE6" s="5" t="s">
        <v>21</v>
      </c>
      <c r="AF6" s="5"/>
      <c r="AG6" s="5" t="s">
        <v>21</v>
      </c>
      <c r="AH6" s="5" t="s">
        <v>21</v>
      </c>
      <c r="AI6" s="5"/>
      <c r="AJ6" s="5"/>
      <c r="AK6" s="5"/>
      <c r="AL6" s="5" t="s">
        <v>397</v>
      </c>
      <c r="AM6" s="5"/>
      <c r="AN6" s="5"/>
      <c r="AO6" s="5"/>
      <c r="AP6" s="5"/>
      <c r="AQ6" s="5"/>
      <c r="AR6" s="5"/>
      <c r="AS6" s="5"/>
      <c r="AT6" s="5"/>
      <c r="AU6" s="5"/>
      <c r="AV6" s="7">
        <v>0</v>
      </c>
      <c r="AW6" s="7">
        <f t="shared" ref="AW6:AW67" si="0">+AV6/17*100</f>
        <v>0</v>
      </c>
      <c r="AX6" s="7">
        <v>90</v>
      </c>
      <c r="AY6" s="7">
        <v>80</v>
      </c>
      <c r="AZ6" s="7">
        <v>85</v>
      </c>
      <c r="BA6" s="7">
        <v>80</v>
      </c>
      <c r="BB6" s="7">
        <f>(+AX6+AY6+AZ6+BA6)/4</f>
        <v>83.75</v>
      </c>
      <c r="BC6" s="7">
        <f>+BB6*$BC$5</f>
        <v>20.9375</v>
      </c>
      <c r="BD6" s="7"/>
      <c r="BE6" s="7"/>
      <c r="BF6" s="12">
        <f t="shared" ref="BF6:BF37" si="1">((+BD6+BE6+BG6)/3)/100*10</f>
        <v>0</v>
      </c>
      <c r="BG6" s="7"/>
      <c r="BH6" s="7"/>
      <c r="BI6" s="7"/>
      <c r="BJ6" s="7">
        <v>10</v>
      </c>
      <c r="BK6" s="7">
        <f>+BG6+BH6+BI6+BJ6</f>
        <v>10</v>
      </c>
      <c r="BL6" s="7">
        <f>+BK6*$BL$5</f>
        <v>2</v>
      </c>
      <c r="BM6" s="7"/>
      <c r="BN6" s="7"/>
      <c r="BO6" s="7"/>
      <c r="BP6" s="7">
        <v>20</v>
      </c>
      <c r="BQ6" s="7">
        <f>+BP6+BO6+BN6+BM6</f>
        <v>20</v>
      </c>
      <c r="BR6" s="7">
        <f>+BQ6*$BR$5</f>
        <v>4</v>
      </c>
      <c r="BS6" s="7"/>
      <c r="BT6" s="7">
        <v>10</v>
      </c>
      <c r="BU6" s="7">
        <f>+BT6+BS6</f>
        <v>10</v>
      </c>
      <c r="BV6" s="7">
        <f t="shared" ref="BV6:BV37" si="2">+BU6*$BV$5</f>
        <v>3.5</v>
      </c>
      <c r="BW6" s="52">
        <f t="shared" ref="BW6:BW37" si="3">+BV6+BR6+BL6+BC6</f>
        <v>30.4375</v>
      </c>
      <c r="BX6">
        <v>1</v>
      </c>
      <c r="BY6">
        <v>218169175</v>
      </c>
      <c r="BZ6" t="s">
        <v>363</v>
      </c>
      <c r="CA6">
        <v>102</v>
      </c>
      <c r="CB6">
        <v>4</v>
      </c>
    </row>
    <row r="7" spans="1:80" x14ac:dyDescent="0.25">
      <c r="A7" s="5">
        <v>2</v>
      </c>
      <c r="B7" s="5">
        <v>218111827</v>
      </c>
      <c r="C7" s="5" t="s">
        <v>72</v>
      </c>
      <c r="D7" s="5">
        <v>102</v>
      </c>
      <c r="E7" s="5">
        <v>4</v>
      </c>
      <c r="F7" s="5"/>
      <c r="G7" s="5"/>
      <c r="H7" s="5"/>
      <c r="I7" s="5"/>
      <c r="J7" s="5"/>
      <c r="K7" s="5"/>
      <c r="L7" s="5" t="s">
        <v>21</v>
      </c>
      <c r="M7" s="5" t="s">
        <v>21</v>
      </c>
      <c r="N7" s="5" t="s">
        <v>21</v>
      </c>
      <c r="O7" s="5" t="s">
        <v>397</v>
      </c>
      <c r="P7" s="5" t="s">
        <v>21</v>
      </c>
      <c r="Q7" s="5"/>
      <c r="R7" s="17" t="s">
        <v>21</v>
      </c>
      <c r="S7" s="5" t="s">
        <v>21</v>
      </c>
      <c r="T7" s="5"/>
      <c r="U7" s="5"/>
      <c r="V7" s="5" t="s">
        <v>21</v>
      </c>
      <c r="W7" s="5"/>
      <c r="X7" s="5" t="s">
        <v>21</v>
      </c>
      <c r="Y7" s="5"/>
      <c r="Z7" s="5"/>
      <c r="AA7" s="5"/>
      <c r="AB7" s="5" t="s">
        <v>21</v>
      </c>
      <c r="AC7" s="5" t="s">
        <v>399</v>
      </c>
      <c r="AD7" s="5"/>
      <c r="AE7" s="5" t="s">
        <v>21</v>
      </c>
      <c r="AF7" s="5"/>
      <c r="AG7" s="5" t="s">
        <v>21</v>
      </c>
      <c r="AH7" s="5" t="s">
        <v>21</v>
      </c>
      <c r="AI7" s="5"/>
      <c r="AJ7" s="5"/>
      <c r="AK7" s="5"/>
      <c r="AL7" s="5" t="s">
        <v>397</v>
      </c>
      <c r="AM7" s="5"/>
      <c r="AN7" s="5"/>
      <c r="AO7" s="5"/>
      <c r="AP7" s="5"/>
      <c r="AQ7" s="5"/>
      <c r="AR7" s="5"/>
      <c r="AS7" s="5"/>
      <c r="AT7" s="5"/>
      <c r="AU7" s="5"/>
      <c r="AV7" s="7"/>
      <c r="AW7" s="7">
        <f t="shared" si="0"/>
        <v>0</v>
      </c>
      <c r="AX7" s="7">
        <v>95</v>
      </c>
      <c r="AY7" s="7">
        <v>75</v>
      </c>
      <c r="AZ7" s="7">
        <v>80</v>
      </c>
      <c r="BA7" s="7">
        <v>100</v>
      </c>
      <c r="BB7" s="7">
        <f t="shared" ref="BB7:BB70" si="4">(+AX7+AY7+AZ7+BA7)/4</f>
        <v>87.5</v>
      </c>
      <c r="BC7" s="7">
        <f t="shared" ref="BC7:BC70" si="5">+BB7*$BC$5</f>
        <v>21.875</v>
      </c>
      <c r="BD7" s="7"/>
      <c r="BE7" s="7"/>
      <c r="BF7" s="12">
        <f t="shared" si="1"/>
        <v>0</v>
      </c>
      <c r="BG7" s="7"/>
      <c r="BH7" s="7"/>
      <c r="BI7" s="7"/>
      <c r="BJ7" s="7">
        <v>40</v>
      </c>
      <c r="BK7" s="7">
        <f t="shared" ref="BK7:BK70" si="6">+BG7+BH7+BI7+BJ7</f>
        <v>40</v>
      </c>
      <c r="BL7" s="7">
        <f t="shared" ref="BL7:BL67" si="7">+BK7*$BL$5</f>
        <v>8</v>
      </c>
      <c r="BM7" s="7"/>
      <c r="BN7" s="7">
        <v>3</v>
      </c>
      <c r="BO7" s="7"/>
      <c r="BP7" s="7">
        <v>10</v>
      </c>
      <c r="BQ7" s="7">
        <f t="shared" ref="BQ7:BQ70" si="8">+BP7+BO7+BN7+BM7</f>
        <v>13</v>
      </c>
      <c r="BR7" s="7">
        <f t="shared" ref="BR7:BR67" si="9">+BQ7*$BR$5</f>
        <v>2.6</v>
      </c>
      <c r="BS7" s="7"/>
      <c r="BT7" s="7">
        <v>12</v>
      </c>
      <c r="BU7" s="7">
        <f t="shared" ref="BU7:BU67" si="10">+BT7+BS7</f>
        <v>12</v>
      </c>
      <c r="BV7" s="7">
        <f t="shared" si="2"/>
        <v>4.1999999999999993</v>
      </c>
      <c r="BW7" s="52">
        <v>51</v>
      </c>
      <c r="BX7">
        <v>2</v>
      </c>
      <c r="BY7">
        <v>218111827</v>
      </c>
      <c r="BZ7" t="s">
        <v>72</v>
      </c>
      <c r="CA7">
        <v>102</v>
      </c>
      <c r="CB7">
        <v>4</v>
      </c>
    </row>
    <row r="8" spans="1:80" x14ac:dyDescent="0.25">
      <c r="A8" s="5">
        <v>3</v>
      </c>
      <c r="B8" s="5">
        <v>218112424</v>
      </c>
      <c r="C8" s="5" t="s">
        <v>73</v>
      </c>
      <c r="D8" s="5">
        <v>102</v>
      </c>
      <c r="E8" s="5">
        <v>4</v>
      </c>
      <c r="F8" s="5"/>
      <c r="G8" s="5"/>
      <c r="H8" s="5"/>
      <c r="I8" s="5"/>
      <c r="J8" s="5"/>
      <c r="K8" s="5"/>
      <c r="L8" s="5" t="s">
        <v>21</v>
      </c>
      <c r="M8" s="5" t="s">
        <v>21</v>
      </c>
      <c r="N8" s="5" t="s">
        <v>21</v>
      </c>
      <c r="O8" s="5" t="s">
        <v>21</v>
      </c>
      <c r="P8" s="5" t="s">
        <v>21</v>
      </c>
      <c r="Q8" s="5"/>
      <c r="R8" s="5" t="s">
        <v>21</v>
      </c>
      <c r="S8" s="5" t="s">
        <v>21</v>
      </c>
      <c r="T8" s="5"/>
      <c r="U8" s="5"/>
      <c r="V8" s="5" t="s">
        <v>21</v>
      </c>
      <c r="W8" s="5"/>
      <c r="X8" s="5" t="s">
        <v>21</v>
      </c>
      <c r="Y8" s="5"/>
      <c r="Z8" s="5"/>
      <c r="AA8" s="5"/>
      <c r="AB8" s="5" t="s">
        <v>62</v>
      </c>
      <c r="AC8" s="5" t="s">
        <v>21</v>
      </c>
      <c r="AD8" s="5"/>
      <c r="AE8" s="5" t="s">
        <v>21</v>
      </c>
      <c r="AF8" s="5"/>
      <c r="AG8" s="5" t="s">
        <v>21</v>
      </c>
      <c r="AH8" s="5" t="s">
        <v>21</v>
      </c>
      <c r="AI8" s="5"/>
      <c r="AJ8" s="5"/>
      <c r="AK8" s="5"/>
      <c r="AL8" s="5" t="s">
        <v>399</v>
      </c>
      <c r="AM8" s="5"/>
      <c r="AN8" s="5"/>
      <c r="AO8" s="5"/>
      <c r="AP8" s="5"/>
      <c r="AQ8" s="5"/>
      <c r="AR8" s="5"/>
      <c r="AS8" s="5"/>
      <c r="AT8" s="5"/>
      <c r="AU8" s="5"/>
      <c r="AV8" s="7"/>
      <c r="AW8" s="7">
        <f t="shared" si="0"/>
        <v>0</v>
      </c>
      <c r="AX8" s="7">
        <v>90</v>
      </c>
      <c r="AY8" s="7"/>
      <c r="AZ8" s="7">
        <v>100</v>
      </c>
      <c r="BA8" s="7">
        <v>100</v>
      </c>
      <c r="BB8" s="7">
        <f t="shared" si="4"/>
        <v>72.5</v>
      </c>
      <c r="BC8" s="7">
        <f t="shared" si="5"/>
        <v>18.125</v>
      </c>
      <c r="BD8" s="7"/>
      <c r="BE8" s="7"/>
      <c r="BF8" s="12">
        <f t="shared" si="1"/>
        <v>6.6666666666666666E-2</v>
      </c>
      <c r="BG8" s="7">
        <v>2</v>
      </c>
      <c r="BH8" s="7"/>
      <c r="BI8" s="7"/>
      <c r="BJ8" s="7">
        <v>22</v>
      </c>
      <c r="BK8" s="7">
        <f t="shared" si="6"/>
        <v>24</v>
      </c>
      <c r="BL8" s="7">
        <f t="shared" si="7"/>
        <v>4.8000000000000007</v>
      </c>
      <c r="BM8" s="7"/>
      <c r="BN8" s="7">
        <v>2</v>
      </c>
      <c r="BO8" s="7">
        <v>2</v>
      </c>
      <c r="BP8" s="7">
        <v>10</v>
      </c>
      <c r="BQ8" s="7">
        <f t="shared" si="8"/>
        <v>14</v>
      </c>
      <c r="BR8" s="7">
        <f t="shared" si="9"/>
        <v>2.8000000000000003</v>
      </c>
      <c r="BS8" s="7"/>
      <c r="BT8" s="7"/>
      <c r="BU8" s="7">
        <f t="shared" si="10"/>
        <v>0</v>
      </c>
      <c r="BV8" s="7">
        <f t="shared" si="2"/>
        <v>0</v>
      </c>
      <c r="BW8" s="7">
        <f t="shared" si="3"/>
        <v>25.725000000000001</v>
      </c>
      <c r="BX8">
        <v>3</v>
      </c>
      <c r="BY8">
        <v>218112424</v>
      </c>
      <c r="BZ8" t="s">
        <v>73</v>
      </c>
      <c r="CA8">
        <v>102</v>
      </c>
      <c r="CB8">
        <v>4</v>
      </c>
    </row>
    <row r="9" spans="1:80" x14ac:dyDescent="0.25">
      <c r="A9" s="5">
        <v>4</v>
      </c>
      <c r="B9" s="5">
        <v>217080693</v>
      </c>
      <c r="C9" s="5" t="s">
        <v>74</v>
      </c>
      <c r="D9" s="5">
        <v>102</v>
      </c>
      <c r="E9" s="5">
        <v>4</v>
      </c>
      <c r="F9" s="5"/>
      <c r="G9" s="5"/>
      <c r="H9" s="5"/>
      <c r="I9" s="5"/>
      <c r="J9" s="5"/>
      <c r="K9" s="5"/>
      <c r="L9" s="5" t="s">
        <v>21</v>
      </c>
      <c r="M9" s="5" t="s">
        <v>62</v>
      </c>
      <c r="N9" s="5" t="s">
        <v>21</v>
      </c>
      <c r="O9" s="5" t="s">
        <v>21</v>
      </c>
      <c r="P9" s="5" t="s">
        <v>21</v>
      </c>
      <c r="Q9" s="5"/>
      <c r="R9" s="5" t="s">
        <v>21</v>
      </c>
      <c r="S9" s="5" t="s">
        <v>21</v>
      </c>
      <c r="T9" s="5"/>
      <c r="U9" s="5"/>
      <c r="V9" s="5" t="s">
        <v>21</v>
      </c>
      <c r="W9" s="5"/>
      <c r="X9" s="5" t="s">
        <v>21</v>
      </c>
      <c r="Y9" s="5"/>
      <c r="Z9" s="5"/>
      <c r="AA9" s="5"/>
      <c r="AB9" s="5" t="s">
        <v>21</v>
      </c>
      <c r="AC9" s="5" t="s">
        <v>62</v>
      </c>
      <c r="AD9" s="5"/>
      <c r="AE9" s="5" t="s">
        <v>21</v>
      </c>
      <c r="AF9" s="5"/>
      <c r="AG9" s="5" t="s">
        <v>21</v>
      </c>
      <c r="AH9" s="5" t="s">
        <v>21</v>
      </c>
      <c r="AI9" s="5"/>
      <c r="AJ9" s="5"/>
      <c r="AK9" s="5"/>
      <c r="AL9" s="5" t="s">
        <v>21</v>
      </c>
      <c r="AM9" s="5"/>
      <c r="AN9" s="5"/>
      <c r="AO9" s="5"/>
      <c r="AP9" s="5"/>
      <c r="AQ9" s="5"/>
      <c r="AR9" s="5"/>
      <c r="AS9" s="5"/>
      <c r="AT9" s="5"/>
      <c r="AU9" s="5"/>
      <c r="AV9" s="7"/>
      <c r="AW9" s="7">
        <f t="shared" si="0"/>
        <v>0</v>
      </c>
      <c r="AX9" s="7">
        <v>95</v>
      </c>
      <c r="AY9" s="7">
        <v>70</v>
      </c>
      <c r="AZ9" s="7">
        <v>100</v>
      </c>
      <c r="BA9" s="7">
        <v>100</v>
      </c>
      <c r="BB9" s="7">
        <f t="shared" si="4"/>
        <v>91.25</v>
      </c>
      <c r="BC9" s="7">
        <f t="shared" si="5"/>
        <v>22.8125</v>
      </c>
      <c r="BD9" s="7"/>
      <c r="BE9" s="7"/>
      <c r="BF9" s="12">
        <f t="shared" si="1"/>
        <v>0</v>
      </c>
      <c r="BG9" s="7"/>
      <c r="BH9" s="7"/>
      <c r="BI9" s="7">
        <v>2</v>
      </c>
      <c r="BJ9" s="7">
        <v>59</v>
      </c>
      <c r="BK9" s="7">
        <f t="shared" si="6"/>
        <v>61</v>
      </c>
      <c r="BL9" s="7">
        <f t="shared" si="7"/>
        <v>12.200000000000001</v>
      </c>
      <c r="BM9" s="7"/>
      <c r="BN9" s="7">
        <v>3</v>
      </c>
      <c r="BO9" s="7">
        <v>2</v>
      </c>
      <c r="BP9" s="7">
        <v>10</v>
      </c>
      <c r="BQ9" s="7">
        <f t="shared" si="8"/>
        <v>15</v>
      </c>
      <c r="BR9" s="7">
        <f t="shared" si="9"/>
        <v>3</v>
      </c>
      <c r="BS9" s="7"/>
      <c r="BT9" s="7">
        <v>28</v>
      </c>
      <c r="BU9" s="7">
        <f t="shared" si="10"/>
        <v>28</v>
      </c>
      <c r="BV9" s="7">
        <f t="shared" si="2"/>
        <v>9.7999999999999989</v>
      </c>
      <c r="BW9" s="52">
        <f t="shared" si="3"/>
        <v>47.8125</v>
      </c>
      <c r="BX9">
        <v>4</v>
      </c>
      <c r="BY9">
        <v>217080693</v>
      </c>
      <c r="BZ9" t="s">
        <v>74</v>
      </c>
      <c r="CA9">
        <v>102</v>
      </c>
      <c r="CB9">
        <v>4</v>
      </c>
    </row>
    <row r="10" spans="1:80" x14ac:dyDescent="0.25">
      <c r="A10" s="5">
        <v>5</v>
      </c>
      <c r="B10" s="5">
        <v>218112963</v>
      </c>
      <c r="C10" s="5" t="s">
        <v>75</v>
      </c>
      <c r="D10" s="5">
        <v>102</v>
      </c>
      <c r="E10" s="5">
        <v>4</v>
      </c>
      <c r="F10" s="5"/>
      <c r="G10" s="5"/>
      <c r="H10" s="5"/>
      <c r="I10" s="5"/>
      <c r="J10" s="5"/>
      <c r="K10" s="5"/>
      <c r="L10" s="5" t="s">
        <v>21</v>
      </c>
      <c r="M10" s="5" t="s">
        <v>21</v>
      </c>
      <c r="N10" s="5" t="s">
        <v>21</v>
      </c>
      <c r="O10" s="5" t="s">
        <v>21</v>
      </c>
      <c r="P10" s="5" t="s">
        <v>21</v>
      </c>
      <c r="Q10" s="5"/>
      <c r="R10" s="5" t="s">
        <v>21</v>
      </c>
      <c r="S10" s="5" t="s">
        <v>21</v>
      </c>
      <c r="T10" s="5"/>
      <c r="U10" s="5"/>
      <c r="V10" s="5" t="s">
        <v>21</v>
      </c>
      <c r="W10" s="5"/>
      <c r="X10" s="5" t="s">
        <v>21</v>
      </c>
      <c r="Y10" s="5"/>
      <c r="Z10" s="5"/>
      <c r="AA10" s="5"/>
      <c r="AB10" s="5" t="s">
        <v>21</v>
      </c>
      <c r="AC10" s="5" t="s">
        <v>21</v>
      </c>
      <c r="AD10" s="5"/>
      <c r="AE10" s="5" t="s">
        <v>62</v>
      </c>
      <c r="AF10" s="5"/>
      <c r="AG10" s="5" t="s">
        <v>21</v>
      </c>
      <c r="AH10" s="5" t="s">
        <v>21</v>
      </c>
      <c r="AI10" s="5"/>
      <c r="AJ10" s="5"/>
      <c r="AK10" s="5"/>
      <c r="AL10" s="5" t="s">
        <v>21</v>
      </c>
      <c r="AM10" s="5"/>
      <c r="AN10" s="5"/>
      <c r="AO10" s="5"/>
      <c r="AP10" s="5"/>
      <c r="AQ10" s="5"/>
      <c r="AR10" s="5"/>
      <c r="AS10" s="5"/>
      <c r="AT10" s="5"/>
      <c r="AU10" s="5"/>
      <c r="AV10" s="7"/>
      <c r="AW10" s="7">
        <f t="shared" si="0"/>
        <v>0</v>
      </c>
      <c r="AX10" s="7">
        <v>90</v>
      </c>
      <c r="AY10" s="7">
        <v>80</v>
      </c>
      <c r="AZ10" s="7">
        <v>95</v>
      </c>
      <c r="BA10" s="7">
        <v>80</v>
      </c>
      <c r="BB10" s="7">
        <f t="shared" si="4"/>
        <v>86.25</v>
      </c>
      <c r="BC10" s="7">
        <f t="shared" si="5"/>
        <v>21.5625</v>
      </c>
      <c r="BD10" s="7"/>
      <c r="BE10" s="7"/>
      <c r="BF10" s="12">
        <f t="shared" si="1"/>
        <v>0</v>
      </c>
      <c r="BG10" s="7"/>
      <c r="BH10" s="7"/>
      <c r="BI10" s="7"/>
      <c r="BJ10" s="7">
        <v>47</v>
      </c>
      <c r="BK10" s="7">
        <f t="shared" si="6"/>
        <v>47</v>
      </c>
      <c r="BL10" s="7">
        <f t="shared" si="7"/>
        <v>9.4</v>
      </c>
      <c r="BM10" s="7">
        <v>5</v>
      </c>
      <c r="BN10" s="7"/>
      <c r="BO10" s="7"/>
      <c r="BP10" s="7">
        <v>15</v>
      </c>
      <c r="BQ10" s="7">
        <f t="shared" si="8"/>
        <v>20</v>
      </c>
      <c r="BR10" s="7">
        <f t="shared" si="9"/>
        <v>4</v>
      </c>
      <c r="BS10" s="7"/>
      <c r="BT10" s="7">
        <v>41</v>
      </c>
      <c r="BU10" s="7">
        <f t="shared" si="10"/>
        <v>41</v>
      </c>
      <c r="BV10" s="7">
        <f t="shared" si="2"/>
        <v>14.35</v>
      </c>
      <c r="BW10" s="52">
        <v>51</v>
      </c>
      <c r="BX10">
        <v>5</v>
      </c>
      <c r="BY10">
        <v>218112963</v>
      </c>
      <c r="BZ10" t="s">
        <v>75</v>
      </c>
      <c r="CA10">
        <v>102</v>
      </c>
      <c r="CB10">
        <v>4</v>
      </c>
    </row>
    <row r="11" spans="1:80" x14ac:dyDescent="0.25">
      <c r="A11" s="5">
        <v>6</v>
      </c>
      <c r="B11" s="5">
        <v>215171500</v>
      </c>
      <c r="C11" s="5" t="s">
        <v>76</v>
      </c>
      <c r="D11" s="5">
        <v>102</v>
      </c>
      <c r="E11" s="5">
        <v>4</v>
      </c>
      <c r="F11" s="5"/>
      <c r="G11" s="5"/>
      <c r="H11" s="5"/>
      <c r="I11" s="5"/>
      <c r="J11" s="5"/>
      <c r="K11" s="5"/>
      <c r="L11" s="5" t="s">
        <v>21</v>
      </c>
      <c r="M11" s="5" t="s">
        <v>21</v>
      </c>
      <c r="N11" s="5" t="s">
        <v>21</v>
      </c>
      <c r="O11" s="5" t="s">
        <v>62</v>
      </c>
      <c r="P11" s="5" t="s">
        <v>21</v>
      </c>
      <c r="Q11" s="5"/>
      <c r="R11" s="5" t="s">
        <v>62</v>
      </c>
      <c r="S11" s="5" t="s">
        <v>21</v>
      </c>
      <c r="T11" s="5"/>
      <c r="U11" s="5"/>
      <c r="V11" s="5" t="s">
        <v>21</v>
      </c>
      <c r="W11" s="5"/>
      <c r="X11" s="5" t="s">
        <v>62</v>
      </c>
      <c r="Y11" s="5"/>
      <c r="Z11" s="5"/>
      <c r="AA11" s="5"/>
      <c r="AB11" s="5" t="s">
        <v>21</v>
      </c>
      <c r="AC11" s="5" t="s">
        <v>62</v>
      </c>
      <c r="AD11" s="5"/>
      <c r="AE11" s="5" t="s">
        <v>21</v>
      </c>
      <c r="AF11" s="5"/>
      <c r="AG11" s="5" t="s">
        <v>21</v>
      </c>
      <c r="AH11" s="5" t="s">
        <v>21</v>
      </c>
      <c r="AI11" s="5"/>
      <c r="AJ11" s="5"/>
      <c r="AK11" s="5"/>
      <c r="AL11" s="5" t="s">
        <v>21</v>
      </c>
      <c r="AM11" s="5"/>
      <c r="AN11" s="5"/>
      <c r="AO11" s="5"/>
      <c r="AP11" s="5"/>
      <c r="AQ11" s="5"/>
      <c r="AR11" s="5"/>
      <c r="AS11" s="5"/>
      <c r="AT11" s="5"/>
      <c r="AU11" s="5"/>
      <c r="AV11" s="7"/>
      <c r="AW11" s="7">
        <f t="shared" si="0"/>
        <v>0</v>
      </c>
      <c r="AX11" s="7">
        <v>95</v>
      </c>
      <c r="AY11" s="7"/>
      <c r="AZ11" s="7">
        <v>100</v>
      </c>
      <c r="BA11" s="7">
        <v>100</v>
      </c>
      <c r="BB11" s="7">
        <f t="shared" si="4"/>
        <v>73.75</v>
      </c>
      <c r="BC11" s="7">
        <f t="shared" si="5"/>
        <v>18.4375</v>
      </c>
      <c r="BD11" s="7"/>
      <c r="BE11" s="7"/>
      <c r="BF11" s="12">
        <f t="shared" si="1"/>
        <v>0</v>
      </c>
      <c r="BG11" s="7"/>
      <c r="BH11" s="7"/>
      <c r="BI11" s="7">
        <v>2</v>
      </c>
      <c r="BJ11" s="7">
        <v>65</v>
      </c>
      <c r="BK11" s="7">
        <f t="shared" si="6"/>
        <v>67</v>
      </c>
      <c r="BL11" s="7">
        <f t="shared" si="7"/>
        <v>13.4</v>
      </c>
      <c r="BM11" s="7"/>
      <c r="BN11" s="7"/>
      <c r="BO11" s="7">
        <v>2</v>
      </c>
      <c r="BP11" s="7">
        <v>10</v>
      </c>
      <c r="BQ11" s="7">
        <f t="shared" si="8"/>
        <v>12</v>
      </c>
      <c r="BR11" s="7">
        <f t="shared" si="9"/>
        <v>2.4000000000000004</v>
      </c>
      <c r="BS11" s="7"/>
      <c r="BT11" s="7">
        <v>48</v>
      </c>
      <c r="BU11" s="7">
        <f t="shared" si="10"/>
        <v>48</v>
      </c>
      <c r="BV11" s="7">
        <f t="shared" si="2"/>
        <v>16.799999999999997</v>
      </c>
      <c r="BW11" s="7">
        <f t="shared" si="3"/>
        <v>51.037499999999994</v>
      </c>
      <c r="BX11">
        <v>6</v>
      </c>
      <c r="BY11">
        <v>215171500</v>
      </c>
      <c r="BZ11" t="s">
        <v>76</v>
      </c>
      <c r="CA11">
        <v>102</v>
      </c>
      <c r="CB11">
        <v>4</v>
      </c>
    </row>
    <row r="12" spans="1:80" x14ac:dyDescent="0.25">
      <c r="A12" s="5">
        <v>7</v>
      </c>
      <c r="B12" s="5">
        <v>218113641</v>
      </c>
      <c r="C12" s="5" t="s">
        <v>77</v>
      </c>
      <c r="D12" s="5">
        <v>102</v>
      </c>
      <c r="E12" s="5">
        <v>4</v>
      </c>
      <c r="F12" s="5"/>
      <c r="G12" s="5"/>
      <c r="H12" s="5"/>
      <c r="I12" s="5"/>
      <c r="J12" s="5"/>
      <c r="K12" s="5"/>
      <c r="L12" s="5" t="s">
        <v>62</v>
      </c>
      <c r="M12" s="5" t="s">
        <v>21</v>
      </c>
      <c r="N12" s="5" t="s">
        <v>21</v>
      </c>
      <c r="O12" s="5" t="s">
        <v>21</v>
      </c>
      <c r="P12" s="5" t="s">
        <v>62</v>
      </c>
      <c r="Q12" s="5"/>
      <c r="R12" s="5" t="s">
        <v>21</v>
      </c>
      <c r="S12" s="5" t="s">
        <v>21</v>
      </c>
      <c r="T12" s="5"/>
      <c r="U12" s="5"/>
      <c r="V12" s="5" t="s">
        <v>62</v>
      </c>
      <c r="W12" s="5"/>
      <c r="X12" s="5" t="s">
        <v>21</v>
      </c>
      <c r="Y12" s="5"/>
      <c r="Z12" s="5"/>
      <c r="AA12" s="5"/>
      <c r="AB12" s="5" t="s">
        <v>21</v>
      </c>
      <c r="AC12" s="5" t="s">
        <v>21</v>
      </c>
      <c r="AD12" s="5"/>
      <c r="AE12" s="5" t="s">
        <v>62</v>
      </c>
      <c r="AF12" s="5"/>
      <c r="AG12" s="5" t="s">
        <v>21</v>
      </c>
      <c r="AH12" s="5" t="s">
        <v>21</v>
      </c>
      <c r="AI12" s="5"/>
      <c r="AJ12" s="5"/>
      <c r="AK12" s="5"/>
      <c r="AL12" s="5" t="s">
        <v>21</v>
      </c>
      <c r="AM12" s="5"/>
      <c r="AN12" s="5"/>
      <c r="AO12" s="5"/>
      <c r="AP12" s="5"/>
      <c r="AQ12" s="5"/>
      <c r="AR12" s="5"/>
      <c r="AS12" s="5"/>
      <c r="AT12" s="5"/>
      <c r="AU12" s="5"/>
      <c r="AV12" s="7"/>
      <c r="AW12" s="7">
        <f t="shared" si="0"/>
        <v>0</v>
      </c>
      <c r="AX12" s="7">
        <v>90</v>
      </c>
      <c r="AY12" s="7">
        <v>60</v>
      </c>
      <c r="AZ12" s="7">
        <v>100</v>
      </c>
      <c r="BA12" s="7">
        <v>100</v>
      </c>
      <c r="BB12" s="7">
        <f t="shared" si="4"/>
        <v>87.5</v>
      </c>
      <c r="BC12" s="7">
        <f t="shared" si="5"/>
        <v>21.875</v>
      </c>
      <c r="BD12" s="7"/>
      <c r="BE12" s="7"/>
      <c r="BF12" s="12">
        <f t="shared" si="1"/>
        <v>6.6666666666666666E-2</v>
      </c>
      <c r="BG12" s="7">
        <v>2</v>
      </c>
      <c r="BH12" s="7"/>
      <c r="BI12" s="7"/>
      <c r="BJ12" s="7">
        <v>17</v>
      </c>
      <c r="BK12" s="7">
        <f t="shared" si="6"/>
        <v>19</v>
      </c>
      <c r="BL12" s="7">
        <f t="shared" si="7"/>
        <v>3.8000000000000003</v>
      </c>
      <c r="BM12" s="7"/>
      <c r="BN12" s="7">
        <v>3</v>
      </c>
      <c r="BO12" s="7"/>
      <c r="BP12" s="7">
        <v>53</v>
      </c>
      <c r="BQ12" s="7">
        <f t="shared" si="8"/>
        <v>56</v>
      </c>
      <c r="BR12" s="7">
        <f t="shared" si="9"/>
        <v>11.200000000000001</v>
      </c>
      <c r="BS12" s="7"/>
      <c r="BT12" s="7">
        <v>39</v>
      </c>
      <c r="BU12" s="7">
        <f t="shared" si="10"/>
        <v>39</v>
      </c>
      <c r="BV12" s="7">
        <f t="shared" si="2"/>
        <v>13.649999999999999</v>
      </c>
      <c r="BW12" s="7">
        <f t="shared" si="3"/>
        <v>50.525000000000006</v>
      </c>
      <c r="BX12">
        <v>7</v>
      </c>
      <c r="BY12">
        <v>218113641</v>
      </c>
      <c r="BZ12" t="s">
        <v>77</v>
      </c>
      <c r="CA12">
        <v>102</v>
      </c>
      <c r="CB12">
        <v>4</v>
      </c>
    </row>
    <row r="13" spans="1:80" x14ac:dyDescent="0.25">
      <c r="A13" s="5">
        <v>8</v>
      </c>
      <c r="B13" s="5">
        <v>218113651</v>
      </c>
      <c r="C13" s="5" t="s">
        <v>78</v>
      </c>
      <c r="D13" s="5">
        <v>102</v>
      </c>
      <c r="E13" s="5">
        <v>4</v>
      </c>
      <c r="F13" s="5"/>
      <c r="G13" s="5"/>
      <c r="H13" s="5"/>
      <c r="I13" s="5"/>
      <c r="J13" s="5"/>
      <c r="K13" s="5"/>
      <c r="L13" s="5" t="s">
        <v>62</v>
      </c>
      <c r="M13" s="5" t="s">
        <v>62</v>
      </c>
      <c r="N13" s="5" t="s">
        <v>21</v>
      </c>
      <c r="O13" s="5" t="s">
        <v>21</v>
      </c>
      <c r="P13" s="5" t="s">
        <v>62</v>
      </c>
      <c r="Q13" s="5"/>
      <c r="R13" s="5" t="s">
        <v>62</v>
      </c>
      <c r="S13" s="5" t="s">
        <v>62</v>
      </c>
      <c r="T13" s="5"/>
      <c r="U13" s="5"/>
      <c r="V13" s="5" t="s">
        <v>21</v>
      </c>
      <c r="W13" s="5"/>
      <c r="X13" s="5" t="s">
        <v>62</v>
      </c>
      <c r="Y13" s="5"/>
      <c r="Z13" s="5"/>
      <c r="AA13" s="5"/>
      <c r="AB13" s="5" t="s">
        <v>62</v>
      </c>
      <c r="AC13" s="5" t="s">
        <v>62</v>
      </c>
      <c r="AD13" s="5"/>
      <c r="AE13" s="5" t="s">
        <v>21</v>
      </c>
      <c r="AF13" s="5"/>
      <c r="AG13" s="5" t="s">
        <v>21</v>
      </c>
      <c r="AH13" s="5" t="s">
        <v>62</v>
      </c>
      <c r="AI13" s="5"/>
      <c r="AJ13" s="5"/>
      <c r="AK13" s="5"/>
      <c r="AL13" s="5" t="s">
        <v>21</v>
      </c>
      <c r="AM13" s="5"/>
      <c r="AN13" s="5"/>
      <c r="AO13" s="5"/>
      <c r="AP13" s="5"/>
      <c r="AQ13" s="5"/>
      <c r="AR13" s="5"/>
      <c r="AS13" s="5"/>
      <c r="AT13" s="5"/>
      <c r="AU13" s="5"/>
      <c r="AV13" s="7"/>
      <c r="AW13" s="7">
        <f t="shared" si="0"/>
        <v>0</v>
      </c>
      <c r="AX13" s="7">
        <v>70</v>
      </c>
      <c r="AY13" s="52"/>
      <c r="AZ13" s="7">
        <v>70</v>
      </c>
      <c r="BA13" s="7">
        <v>70</v>
      </c>
      <c r="BB13" s="7">
        <f t="shared" si="4"/>
        <v>52.5</v>
      </c>
      <c r="BC13" s="7">
        <f t="shared" si="5"/>
        <v>13.125</v>
      </c>
      <c r="BD13" s="7"/>
      <c r="BE13" s="7"/>
      <c r="BF13" s="12">
        <f t="shared" si="1"/>
        <v>0</v>
      </c>
      <c r="BG13" s="7"/>
      <c r="BH13" s="7"/>
      <c r="BI13" s="7"/>
      <c r="BJ13" s="7">
        <v>54</v>
      </c>
      <c r="BK13" s="7">
        <f t="shared" si="6"/>
        <v>54</v>
      </c>
      <c r="BL13" s="7">
        <f t="shared" si="7"/>
        <v>10.8</v>
      </c>
      <c r="BM13" s="7"/>
      <c r="BN13" s="7">
        <v>2</v>
      </c>
      <c r="BO13" s="7">
        <v>2</v>
      </c>
      <c r="BP13" s="7">
        <v>22</v>
      </c>
      <c r="BQ13" s="7">
        <f t="shared" si="8"/>
        <v>26</v>
      </c>
      <c r="BR13" s="7">
        <f t="shared" si="9"/>
        <v>5.2</v>
      </c>
      <c r="BS13" s="7"/>
      <c r="BT13" s="7">
        <v>23</v>
      </c>
      <c r="BU13" s="7">
        <f t="shared" si="10"/>
        <v>23</v>
      </c>
      <c r="BV13" s="7">
        <f t="shared" si="2"/>
        <v>8.0499999999999989</v>
      </c>
      <c r="BW13" s="52">
        <v>51</v>
      </c>
      <c r="BX13">
        <v>8</v>
      </c>
      <c r="BY13">
        <v>218113651</v>
      </c>
      <c r="BZ13" t="s">
        <v>78</v>
      </c>
      <c r="CA13">
        <v>102</v>
      </c>
      <c r="CB13">
        <v>4</v>
      </c>
    </row>
    <row r="14" spans="1:80" x14ac:dyDescent="0.25">
      <c r="A14" s="5">
        <v>9</v>
      </c>
      <c r="B14" s="5">
        <v>218113821</v>
      </c>
      <c r="C14" s="5" t="s">
        <v>79</v>
      </c>
      <c r="D14" s="5">
        <v>102</v>
      </c>
      <c r="E14" s="5">
        <v>4</v>
      </c>
      <c r="F14" s="5"/>
      <c r="G14" s="5"/>
      <c r="H14" s="5"/>
      <c r="I14" s="5"/>
      <c r="J14" s="5"/>
      <c r="K14" s="5"/>
      <c r="L14" s="5" t="s">
        <v>21</v>
      </c>
      <c r="M14" s="5" t="s">
        <v>21</v>
      </c>
      <c r="N14" s="5" t="s">
        <v>21</v>
      </c>
      <c r="O14" s="5" t="s">
        <v>62</v>
      </c>
      <c r="P14" s="5" t="s">
        <v>21</v>
      </c>
      <c r="Q14" s="5"/>
      <c r="R14" s="5" t="s">
        <v>21</v>
      </c>
      <c r="S14" s="5" t="s">
        <v>62</v>
      </c>
      <c r="T14" s="5"/>
      <c r="U14" s="5"/>
      <c r="V14" s="5" t="s">
        <v>21</v>
      </c>
      <c r="W14" s="5"/>
      <c r="X14" s="5" t="s">
        <v>21</v>
      </c>
      <c r="Y14" s="5"/>
      <c r="Z14" s="5"/>
      <c r="AA14" s="5"/>
      <c r="AB14" s="5" t="s">
        <v>21</v>
      </c>
      <c r="AC14" s="5" t="s">
        <v>21</v>
      </c>
      <c r="AD14" s="5"/>
      <c r="AE14" s="5" t="s">
        <v>62</v>
      </c>
      <c r="AF14" s="5"/>
      <c r="AG14" s="5" t="s">
        <v>21</v>
      </c>
      <c r="AH14" s="5" t="s">
        <v>62</v>
      </c>
      <c r="AI14" s="5"/>
      <c r="AJ14" s="5"/>
      <c r="AK14" s="5"/>
      <c r="AL14" s="5" t="s">
        <v>21</v>
      </c>
      <c r="AM14" s="5"/>
      <c r="AN14" s="5"/>
      <c r="AO14" s="5"/>
      <c r="AP14" s="5"/>
      <c r="AQ14" s="5"/>
      <c r="AR14" s="5"/>
      <c r="AS14" s="5"/>
      <c r="AT14" s="5"/>
      <c r="AU14" s="5"/>
      <c r="AV14" s="7"/>
      <c r="AW14" s="7">
        <f t="shared" si="0"/>
        <v>0</v>
      </c>
      <c r="AX14" s="7">
        <v>90</v>
      </c>
      <c r="AY14" s="7">
        <v>60</v>
      </c>
      <c r="AZ14" s="7">
        <v>95</v>
      </c>
      <c r="BA14" s="7">
        <v>70</v>
      </c>
      <c r="BB14" s="7">
        <f t="shared" si="4"/>
        <v>78.75</v>
      </c>
      <c r="BC14" s="7">
        <f t="shared" si="5"/>
        <v>19.6875</v>
      </c>
      <c r="BD14" s="7"/>
      <c r="BE14" s="7"/>
      <c r="BF14" s="12">
        <f t="shared" si="1"/>
        <v>0</v>
      </c>
      <c r="BG14" s="7"/>
      <c r="BH14" s="7"/>
      <c r="BI14" s="7"/>
      <c r="BJ14" s="7">
        <v>22</v>
      </c>
      <c r="BK14" s="7">
        <f t="shared" si="6"/>
        <v>22</v>
      </c>
      <c r="BL14" s="7">
        <f t="shared" si="7"/>
        <v>4.4000000000000004</v>
      </c>
      <c r="BM14" s="7"/>
      <c r="BN14" s="7"/>
      <c r="BO14" s="7"/>
      <c r="BP14" s="7">
        <v>10</v>
      </c>
      <c r="BQ14" s="7">
        <f t="shared" si="8"/>
        <v>10</v>
      </c>
      <c r="BR14" s="7">
        <f t="shared" si="9"/>
        <v>2</v>
      </c>
      <c r="BS14" s="7"/>
      <c r="BT14" s="7">
        <v>20</v>
      </c>
      <c r="BU14" s="7">
        <f t="shared" si="10"/>
        <v>20</v>
      </c>
      <c r="BV14" s="7">
        <f t="shared" si="2"/>
        <v>7</v>
      </c>
      <c r="BW14" s="52">
        <f t="shared" si="3"/>
        <v>33.087499999999999</v>
      </c>
      <c r="BX14">
        <v>9</v>
      </c>
      <c r="BY14">
        <v>218113821</v>
      </c>
      <c r="BZ14" t="s">
        <v>79</v>
      </c>
      <c r="CA14">
        <v>102</v>
      </c>
      <c r="CB14">
        <v>4</v>
      </c>
    </row>
    <row r="15" spans="1:80" x14ac:dyDescent="0.25">
      <c r="A15" s="5">
        <v>10</v>
      </c>
      <c r="B15" s="5">
        <v>218113870</v>
      </c>
      <c r="C15" s="5" t="s">
        <v>80</v>
      </c>
      <c r="D15" s="5">
        <v>102</v>
      </c>
      <c r="E15" s="5">
        <v>4</v>
      </c>
      <c r="F15" s="5"/>
      <c r="G15" s="5"/>
      <c r="H15" s="5"/>
      <c r="I15" s="5"/>
      <c r="J15" s="5"/>
      <c r="K15" s="5"/>
      <c r="L15" s="5" t="s">
        <v>21</v>
      </c>
      <c r="M15" s="5" t="s">
        <v>21</v>
      </c>
      <c r="N15" s="5" t="s">
        <v>21</v>
      </c>
      <c r="O15" s="5" t="s">
        <v>21</v>
      </c>
      <c r="P15" s="5" t="s">
        <v>21</v>
      </c>
      <c r="Q15" s="5"/>
      <c r="R15" s="5" t="s">
        <v>21</v>
      </c>
      <c r="S15" s="5" t="s">
        <v>21</v>
      </c>
      <c r="T15" s="5"/>
      <c r="U15" s="5"/>
      <c r="V15" s="5" t="s">
        <v>21</v>
      </c>
      <c r="W15" s="5"/>
      <c r="X15" s="5" t="s">
        <v>21</v>
      </c>
      <c r="Y15" s="5"/>
      <c r="Z15" s="5"/>
      <c r="AA15" s="5"/>
      <c r="AB15" s="5" t="s">
        <v>21</v>
      </c>
      <c r="AC15" s="5" t="s">
        <v>21</v>
      </c>
      <c r="AD15" s="5"/>
      <c r="AE15" s="5" t="s">
        <v>21</v>
      </c>
      <c r="AF15" s="5"/>
      <c r="AG15" s="5" t="s">
        <v>21</v>
      </c>
      <c r="AH15" s="5" t="s">
        <v>21</v>
      </c>
      <c r="AI15" s="5"/>
      <c r="AJ15" s="5"/>
      <c r="AK15" s="5"/>
      <c r="AL15" s="5" t="s">
        <v>21</v>
      </c>
      <c r="AM15" s="5"/>
      <c r="AN15" s="5"/>
      <c r="AO15" s="5"/>
      <c r="AP15" s="5"/>
      <c r="AQ15" s="5"/>
      <c r="AR15" s="5"/>
      <c r="AS15" s="5"/>
      <c r="AT15" s="5"/>
      <c r="AU15" s="5"/>
      <c r="AV15" s="7"/>
      <c r="AW15" s="7">
        <f t="shared" si="0"/>
        <v>0</v>
      </c>
      <c r="AX15" s="7">
        <v>95</v>
      </c>
      <c r="AY15" s="7">
        <v>85</v>
      </c>
      <c r="AZ15" s="7">
        <v>100</v>
      </c>
      <c r="BA15" s="7">
        <v>100</v>
      </c>
      <c r="BB15" s="7">
        <f t="shared" si="4"/>
        <v>95</v>
      </c>
      <c r="BC15" s="7">
        <f t="shared" si="5"/>
        <v>23.75</v>
      </c>
      <c r="BD15" s="7"/>
      <c r="BE15" s="7"/>
      <c r="BF15" s="12">
        <f t="shared" si="1"/>
        <v>0</v>
      </c>
      <c r="BG15" s="7"/>
      <c r="BH15" s="7"/>
      <c r="BI15" s="7">
        <v>2</v>
      </c>
      <c r="BJ15" s="7">
        <v>33</v>
      </c>
      <c r="BK15" s="7">
        <f t="shared" si="6"/>
        <v>35</v>
      </c>
      <c r="BL15" s="7">
        <f t="shared" si="7"/>
        <v>7</v>
      </c>
      <c r="BM15" s="7"/>
      <c r="BN15" s="7"/>
      <c r="BO15" s="7">
        <v>2</v>
      </c>
      <c r="BP15" s="7">
        <v>39</v>
      </c>
      <c r="BQ15" s="7">
        <f t="shared" si="8"/>
        <v>41</v>
      </c>
      <c r="BR15" s="7">
        <f t="shared" si="9"/>
        <v>8.2000000000000011</v>
      </c>
      <c r="BS15" s="7"/>
      <c r="BT15" s="7">
        <v>66</v>
      </c>
      <c r="BU15" s="7">
        <f t="shared" si="10"/>
        <v>66</v>
      </c>
      <c r="BV15" s="7">
        <f t="shared" si="2"/>
        <v>23.099999999999998</v>
      </c>
      <c r="BW15" s="7">
        <f t="shared" si="3"/>
        <v>62.05</v>
      </c>
      <c r="BX15">
        <v>10</v>
      </c>
      <c r="BY15">
        <v>218113870</v>
      </c>
      <c r="BZ15" t="s">
        <v>80</v>
      </c>
      <c r="CA15">
        <v>102</v>
      </c>
      <c r="CB15">
        <v>4</v>
      </c>
    </row>
    <row r="16" spans="1:80" x14ac:dyDescent="0.25">
      <c r="A16" s="5">
        <v>11</v>
      </c>
      <c r="B16" s="5">
        <v>218114192</v>
      </c>
      <c r="C16" s="5" t="s">
        <v>81</v>
      </c>
      <c r="D16" s="5">
        <v>102</v>
      </c>
      <c r="E16" s="5">
        <v>4</v>
      </c>
      <c r="F16" s="5"/>
      <c r="G16" s="5"/>
      <c r="H16" s="5"/>
      <c r="I16" s="5"/>
      <c r="J16" s="5"/>
      <c r="K16" s="5"/>
      <c r="L16" s="5" t="s">
        <v>21</v>
      </c>
      <c r="M16" s="5" t="s">
        <v>21</v>
      </c>
      <c r="N16" s="5" t="s">
        <v>21</v>
      </c>
      <c r="O16" s="5" t="s">
        <v>21</v>
      </c>
      <c r="P16" s="5" t="s">
        <v>21</v>
      </c>
      <c r="Q16" s="5"/>
      <c r="R16" s="5" t="s">
        <v>21</v>
      </c>
      <c r="S16" s="5" t="s">
        <v>21</v>
      </c>
      <c r="T16" s="5"/>
      <c r="U16" s="5"/>
      <c r="V16" s="5" t="s">
        <v>62</v>
      </c>
      <c r="W16" s="5"/>
      <c r="X16" s="5" t="s">
        <v>21</v>
      </c>
      <c r="Y16" s="5"/>
      <c r="Z16" s="5"/>
      <c r="AA16" s="5"/>
      <c r="AB16" s="5" t="s">
        <v>62</v>
      </c>
      <c r="AC16" s="5" t="s">
        <v>21</v>
      </c>
      <c r="AD16" s="5"/>
      <c r="AE16" s="5" t="s">
        <v>21</v>
      </c>
      <c r="AF16" s="5"/>
      <c r="AG16" s="5" t="s">
        <v>21</v>
      </c>
      <c r="AH16" s="5" t="s">
        <v>21</v>
      </c>
      <c r="AI16" s="5"/>
      <c r="AJ16" s="5"/>
      <c r="AK16" s="5"/>
      <c r="AL16" s="5" t="s">
        <v>21</v>
      </c>
      <c r="AM16" s="5"/>
      <c r="AN16" s="5"/>
      <c r="AO16" s="5"/>
      <c r="AP16" s="5"/>
      <c r="AQ16" s="5"/>
      <c r="AR16" s="5"/>
      <c r="AS16" s="5"/>
      <c r="AT16" s="5"/>
      <c r="AU16" s="5"/>
      <c r="AV16" s="7"/>
      <c r="AW16" s="7">
        <f t="shared" si="0"/>
        <v>0</v>
      </c>
      <c r="AX16" s="7">
        <v>90</v>
      </c>
      <c r="AY16" s="7">
        <v>70</v>
      </c>
      <c r="AZ16" s="7">
        <v>95</v>
      </c>
      <c r="BA16" s="7">
        <v>70</v>
      </c>
      <c r="BB16" s="7">
        <f t="shared" si="4"/>
        <v>81.25</v>
      </c>
      <c r="BC16" s="7">
        <f t="shared" si="5"/>
        <v>20.3125</v>
      </c>
      <c r="BD16" s="7"/>
      <c r="BE16" s="7"/>
      <c r="BF16" s="12">
        <f t="shared" si="1"/>
        <v>0</v>
      </c>
      <c r="BG16" s="7"/>
      <c r="BH16" s="7"/>
      <c r="BI16" s="7"/>
      <c r="BJ16" s="7">
        <v>55</v>
      </c>
      <c r="BK16" s="7">
        <f t="shared" si="6"/>
        <v>55</v>
      </c>
      <c r="BL16" s="7">
        <f t="shared" si="7"/>
        <v>11</v>
      </c>
      <c r="BM16" s="7"/>
      <c r="BN16" s="7"/>
      <c r="BO16" s="7">
        <v>2</v>
      </c>
      <c r="BP16" s="7">
        <v>15</v>
      </c>
      <c r="BQ16" s="7">
        <f t="shared" si="8"/>
        <v>17</v>
      </c>
      <c r="BR16" s="7">
        <f t="shared" si="9"/>
        <v>3.4000000000000004</v>
      </c>
      <c r="BS16" s="7"/>
      <c r="BT16" s="52">
        <v>60</v>
      </c>
      <c r="BU16" s="7">
        <f t="shared" si="10"/>
        <v>60</v>
      </c>
      <c r="BV16" s="7">
        <f t="shared" si="2"/>
        <v>21</v>
      </c>
      <c r="BW16" s="7">
        <f t="shared" si="3"/>
        <v>55.712499999999999</v>
      </c>
      <c r="BX16">
        <v>11</v>
      </c>
      <c r="BY16">
        <v>218114192</v>
      </c>
      <c r="BZ16" t="s">
        <v>81</v>
      </c>
      <c r="CA16">
        <v>102</v>
      </c>
      <c r="CB16">
        <v>4</v>
      </c>
    </row>
    <row r="17" spans="1:80" x14ac:dyDescent="0.25">
      <c r="A17" s="5">
        <v>12</v>
      </c>
      <c r="B17" s="5">
        <v>218169868</v>
      </c>
      <c r="C17" s="5" t="s">
        <v>384</v>
      </c>
      <c r="D17" s="5">
        <v>102</v>
      </c>
      <c r="E17" s="5">
        <v>4</v>
      </c>
      <c r="F17" s="5"/>
      <c r="G17" s="5"/>
      <c r="H17" s="5"/>
      <c r="I17" s="5"/>
      <c r="J17" s="5"/>
      <c r="K17" s="5"/>
      <c r="L17" s="5"/>
      <c r="M17" s="5"/>
      <c r="N17" s="5"/>
      <c r="O17" s="5" t="s">
        <v>62</v>
      </c>
      <c r="P17" s="5" t="s">
        <v>62</v>
      </c>
      <c r="Q17" s="5"/>
      <c r="R17" s="5" t="s">
        <v>62</v>
      </c>
      <c r="S17" s="5" t="s">
        <v>62</v>
      </c>
      <c r="T17" s="5"/>
      <c r="U17" s="5"/>
      <c r="V17" s="5" t="s">
        <v>62</v>
      </c>
      <c r="W17" s="5"/>
      <c r="X17" s="5" t="s">
        <v>62</v>
      </c>
      <c r="Y17" s="5"/>
      <c r="Z17" s="5"/>
      <c r="AA17" s="5"/>
      <c r="AB17" s="5" t="s">
        <v>62</v>
      </c>
      <c r="AC17" s="5" t="s">
        <v>62</v>
      </c>
      <c r="AD17" s="5"/>
      <c r="AE17" s="5" t="s">
        <v>62</v>
      </c>
      <c r="AF17" s="5"/>
      <c r="AG17" s="5" t="s">
        <v>62</v>
      </c>
      <c r="AH17" s="5" t="s">
        <v>62</v>
      </c>
      <c r="AI17" s="5"/>
      <c r="AJ17" s="5"/>
      <c r="AK17" s="5"/>
      <c r="AL17" s="5" t="s">
        <v>62</v>
      </c>
      <c r="AM17" s="5"/>
      <c r="AN17" s="5"/>
      <c r="AO17" s="5"/>
      <c r="AP17" s="5"/>
      <c r="AQ17" s="5"/>
      <c r="AR17" s="5"/>
      <c r="AS17" s="5"/>
      <c r="AT17" s="5"/>
      <c r="AU17" s="5"/>
      <c r="AV17" s="7"/>
      <c r="AW17" s="7">
        <f t="shared" si="0"/>
        <v>0</v>
      </c>
      <c r="AX17" s="7"/>
      <c r="AY17" s="7"/>
      <c r="AZ17" s="7"/>
      <c r="BA17" s="7"/>
      <c r="BB17" s="7">
        <f t="shared" si="4"/>
        <v>0</v>
      </c>
      <c r="BC17" s="7">
        <f t="shared" si="5"/>
        <v>0</v>
      </c>
      <c r="BD17" s="7"/>
      <c r="BE17" s="7"/>
      <c r="BF17" s="12">
        <f t="shared" si="1"/>
        <v>0</v>
      </c>
      <c r="BG17" s="7"/>
      <c r="BH17" s="7"/>
      <c r="BI17" s="7"/>
      <c r="BJ17" s="7"/>
      <c r="BK17" s="7">
        <f t="shared" si="6"/>
        <v>0</v>
      </c>
      <c r="BL17" s="7">
        <f t="shared" si="7"/>
        <v>0</v>
      </c>
      <c r="BM17" s="7"/>
      <c r="BN17" s="7"/>
      <c r="BO17" s="7"/>
      <c r="BP17" s="7"/>
      <c r="BQ17" s="7">
        <f t="shared" si="8"/>
        <v>0</v>
      </c>
      <c r="BR17" s="7">
        <f t="shared" si="9"/>
        <v>0</v>
      </c>
      <c r="BS17" s="7"/>
      <c r="BT17" s="7"/>
      <c r="BU17" s="7">
        <f t="shared" si="10"/>
        <v>0</v>
      </c>
      <c r="BV17" s="7">
        <f t="shared" si="2"/>
        <v>0</v>
      </c>
      <c r="BW17" s="7">
        <f t="shared" si="3"/>
        <v>0</v>
      </c>
      <c r="BX17">
        <v>12</v>
      </c>
      <c r="BY17">
        <v>218169817</v>
      </c>
      <c r="BZ17" t="s">
        <v>442</v>
      </c>
      <c r="CA17">
        <v>102</v>
      </c>
      <c r="CB17">
        <v>4</v>
      </c>
    </row>
    <row r="18" spans="1:80" x14ac:dyDescent="0.25">
      <c r="A18" s="5">
        <v>13</v>
      </c>
      <c r="B18" s="5">
        <v>218115441</v>
      </c>
      <c r="C18" s="5" t="s">
        <v>413</v>
      </c>
      <c r="D18" s="5">
        <v>102</v>
      </c>
      <c r="E18" s="5">
        <v>4</v>
      </c>
      <c r="F18" s="5"/>
      <c r="G18" s="5"/>
      <c r="H18" s="5"/>
      <c r="I18" s="5"/>
      <c r="J18" s="5"/>
      <c r="K18" s="5"/>
      <c r="L18" s="5" t="s">
        <v>21</v>
      </c>
      <c r="M18" s="5" t="s">
        <v>21</v>
      </c>
      <c r="N18" s="5" t="s">
        <v>21</v>
      </c>
      <c r="O18" s="5" t="s">
        <v>21</v>
      </c>
      <c r="P18" s="5" t="s">
        <v>62</v>
      </c>
      <c r="Q18" s="5"/>
      <c r="R18" s="5" t="s">
        <v>21</v>
      </c>
      <c r="S18" s="5" t="s">
        <v>21</v>
      </c>
      <c r="T18" s="5"/>
      <c r="U18" s="5"/>
      <c r="V18" s="5" t="s">
        <v>21</v>
      </c>
      <c r="W18" s="5"/>
      <c r="X18" s="5" t="s">
        <v>21</v>
      </c>
      <c r="Y18" s="5"/>
      <c r="Z18" s="5"/>
      <c r="AA18" s="5"/>
      <c r="AB18" s="5" t="s">
        <v>62</v>
      </c>
      <c r="AC18" s="5" t="s">
        <v>21</v>
      </c>
      <c r="AD18" s="5"/>
      <c r="AE18" s="5" t="s">
        <v>21</v>
      </c>
      <c r="AF18" s="5"/>
      <c r="AG18" s="5" t="s">
        <v>21</v>
      </c>
      <c r="AH18" s="5" t="s">
        <v>21</v>
      </c>
      <c r="AI18" s="5"/>
      <c r="AJ18" s="5"/>
      <c r="AK18" s="5"/>
      <c r="AL18" s="5" t="s">
        <v>21</v>
      </c>
      <c r="AM18" s="5"/>
      <c r="AN18" s="5"/>
      <c r="AO18" s="5"/>
      <c r="AP18" s="5"/>
      <c r="AQ18" s="5"/>
      <c r="AR18" s="5"/>
      <c r="AS18" s="5"/>
      <c r="AT18" s="5"/>
      <c r="AU18" s="5"/>
      <c r="AV18" s="7"/>
      <c r="AW18" s="7">
        <f t="shared" si="0"/>
        <v>0</v>
      </c>
      <c r="AX18" s="7">
        <v>95</v>
      </c>
      <c r="AY18" s="7">
        <v>70</v>
      </c>
      <c r="AZ18" s="7">
        <v>100</v>
      </c>
      <c r="BA18" s="7">
        <v>100</v>
      </c>
      <c r="BB18" s="7">
        <f t="shared" si="4"/>
        <v>91.25</v>
      </c>
      <c r="BC18" s="7">
        <f t="shared" si="5"/>
        <v>22.8125</v>
      </c>
      <c r="BD18" s="7"/>
      <c r="BE18" s="7"/>
      <c r="BF18" s="12">
        <f t="shared" si="1"/>
        <v>0</v>
      </c>
      <c r="BG18" s="7"/>
      <c r="BH18" s="7"/>
      <c r="BI18" s="7"/>
      <c r="BJ18" s="7">
        <v>40</v>
      </c>
      <c r="BK18" s="7">
        <f t="shared" si="6"/>
        <v>40</v>
      </c>
      <c r="BL18" s="7">
        <f t="shared" si="7"/>
        <v>8</v>
      </c>
      <c r="BM18" s="7"/>
      <c r="BN18" s="7"/>
      <c r="BO18" s="7">
        <v>2</v>
      </c>
      <c r="BP18" s="7">
        <v>26</v>
      </c>
      <c r="BQ18" s="7">
        <f t="shared" si="8"/>
        <v>28</v>
      </c>
      <c r="BR18" s="7">
        <f t="shared" si="9"/>
        <v>5.6000000000000005</v>
      </c>
      <c r="BS18" s="7"/>
      <c r="BT18" s="7">
        <v>41</v>
      </c>
      <c r="BU18" s="7">
        <f t="shared" si="10"/>
        <v>41</v>
      </c>
      <c r="BV18" s="7">
        <f t="shared" si="2"/>
        <v>14.35</v>
      </c>
      <c r="BW18" s="7">
        <f t="shared" si="3"/>
        <v>50.762500000000003</v>
      </c>
      <c r="BX18">
        <v>13</v>
      </c>
      <c r="BY18">
        <v>218169868</v>
      </c>
      <c r="BZ18" t="s">
        <v>384</v>
      </c>
      <c r="CA18">
        <v>102</v>
      </c>
      <c r="CB18">
        <v>4</v>
      </c>
    </row>
    <row r="19" spans="1:80" x14ac:dyDescent="0.25">
      <c r="A19" s="5">
        <v>14</v>
      </c>
      <c r="B19" s="5">
        <v>218115512</v>
      </c>
      <c r="C19" s="5" t="s">
        <v>82</v>
      </c>
      <c r="D19" s="5">
        <v>102</v>
      </c>
      <c r="E19" s="5">
        <v>4</v>
      </c>
      <c r="F19" s="5"/>
      <c r="G19" s="5"/>
      <c r="H19" s="5"/>
      <c r="I19" s="5"/>
      <c r="J19" s="5"/>
      <c r="K19" s="5"/>
      <c r="L19" s="5" t="s">
        <v>21</v>
      </c>
      <c r="M19" s="5" t="s">
        <v>21</v>
      </c>
      <c r="N19" s="5" t="s">
        <v>21</v>
      </c>
      <c r="O19" s="5" t="s">
        <v>62</v>
      </c>
      <c r="P19" s="5" t="s">
        <v>62</v>
      </c>
      <c r="Q19" s="5"/>
      <c r="R19" s="5" t="s">
        <v>21</v>
      </c>
      <c r="S19" s="5" t="s">
        <v>21</v>
      </c>
      <c r="T19" s="5"/>
      <c r="U19" s="5"/>
      <c r="V19" s="5" t="s">
        <v>62</v>
      </c>
      <c r="W19" s="5"/>
      <c r="X19" s="5" t="s">
        <v>21</v>
      </c>
      <c r="Y19" s="5"/>
      <c r="Z19" s="5"/>
      <c r="AA19" s="5"/>
      <c r="AB19" s="5" t="s">
        <v>62</v>
      </c>
      <c r="AC19" s="5" t="s">
        <v>21</v>
      </c>
      <c r="AD19" s="5"/>
      <c r="AE19" s="5" t="s">
        <v>62</v>
      </c>
      <c r="AF19" s="5"/>
      <c r="AG19" s="5" t="s">
        <v>21</v>
      </c>
      <c r="AH19" s="5" t="s">
        <v>62</v>
      </c>
      <c r="AI19" s="5"/>
      <c r="AJ19" s="5"/>
      <c r="AK19" s="5"/>
      <c r="AL19" s="5" t="s">
        <v>21</v>
      </c>
      <c r="AM19" s="5"/>
      <c r="AN19" s="5"/>
      <c r="AO19" s="5"/>
      <c r="AP19" s="5"/>
      <c r="AQ19" s="5"/>
      <c r="AR19" s="5"/>
      <c r="AS19" s="5"/>
      <c r="AT19" s="5"/>
      <c r="AU19" s="5"/>
      <c r="AV19" s="7"/>
      <c r="AW19" s="7">
        <f t="shared" si="0"/>
        <v>0</v>
      </c>
      <c r="AX19" s="7">
        <v>55</v>
      </c>
      <c r="AY19" s="7">
        <v>80</v>
      </c>
      <c r="AZ19" s="7">
        <v>95</v>
      </c>
      <c r="BA19" s="7">
        <v>70</v>
      </c>
      <c r="BB19" s="7">
        <f t="shared" si="4"/>
        <v>75</v>
      </c>
      <c r="BC19" s="7">
        <f t="shared" si="5"/>
        <v>18.75</v>
      </c>
      <c r="BD19" s="7"/>
      <c r="BE19" s="7"/>
      <c r="BF19" s="12">
        <f t="shared" si="1"/>
        <v>0</v>
      </c>
      <c r="BG19" s="7"/>
      <c r="BH19" s="7"/>
      <c r="BI19" s="7"/>
      <c r="BJ19" s="7">
        <v>55</v>
      </c>
      <c r="BK19" s="7">
        <f t="shared" si="6"/>
        <v>55</v>
      </c>
      <c r="BL19" s="7">
        <f t="shared" si="7"/>
        <v>11</v>
      </c>
      <c r="BM19" s="7"/>
      <c r="BN19" s="7"/>
      <c r="BO19" s="7"/>
      <c r="BP19" s="7">
        <v>13</v>
      </c>
      <c r="BQ19" s="7">
        <f t="shared" si="8"/>
        <v>13</v>
      </c>
      <c r="BR19" s="7">
        <f t="shared" si="9"/>
        <v>2.6</v>
      </c>
      <c r="BS19" s="7"/>
      <c r="BT19" s="7">
        <v>16</v>
      </c>
      <c r="BU19" s="7">
        <f t="shared" si="10"/>
        <v>16</v>
      </c>
      <c r="BV19" s="7">
        <f t="shared" si="2"/>
        <v>5.6</v>
      </c>
      <c r="BW19" s="52">
        <v>51</v>
      </c>
      <c r="BX19">
        <v>14</v>
      </c>
      <c r="BY19">
        <v>218115441</v>
      </c>
      <c r="BZ19" t="s">
        <v>468</v>
      </c>
      <c r="CA19">
        <v>102</v>
      </c>
      <c r="CB19">
        <v>4</v>
      </c>
    </row>
    <row r="20" spans="1:80" x14ac:dyDescent="0.25">
      <c r="A20" s="5">
        <v>15</v>
      </c>
      <c r="B20" s="5">
        <v>218169957</v>
      </c>
      <c r="C20" s="5" t="s">
        <v>350</v>
      </c>
      <c r="D20" s="5">
        <v>102</v>
      </c>
      <c r="E20" s="5">
        <v>4</v>
      </c>
      <c r="F20" s="5"/>
      <c r="G20" s="5"/>
      <c r="H20" s="5"/>
      <c r="I20" s="5"/>
      <c r="J20" s="5"/>
      <c r="K20" s="5"/>
      <c r="L20" s="5"/>
      <c r="M20" s="5"/>
      <c r="N20" s="5"/>
      <c r="O20" s="5" t="s">
        <v>21</v>
      </c>
      <c r="P20" s="5" t="s">
        <v>21</v>
      </c>
      <c r="Q20" s="5"/>
      <c r="R20" s="5" t="s">
        <v>21</v>
      </c>
      <c r="S20" s="5" t="s">
        <v>21</v>
      </c>
      <c r="T20" s="5"/>
      <c r="U20" s="5"/>
      <c r="V20" s="5" t="s">
        <v>21</v>
      </c>
      <c r="W20" s="5"/>
      <c r="X20" s="5" t="s">
        <v>21</v>
      </c>
      <c r="Y20" s="5"/>
      <c r="Z20" s="5"/>
      <c r="AA20" s="5"/>
      <c r="AB20" s="5" t="s">
        <v>62</v>
      </c>
      <c r="AC20" s="5" t="s">
        <v>21</v>
      </c>
      <c r="AD20" s="5"/>
      <c r="AE20" s="5" t="s">
        <v>21</v>
      </c>
      <c r="AF20" s="5"/>
      <c r="AG20" s="5" t="s">
        <v>21</v>
      </c>
      <c r="AH20" s="5" t="s">
        <v>21</v>
      </c>
      <c r="AI20" s="5"/>
      <c r="AJ20" s="5"/>
      <c r="AK20" s="5"/>
      <c r="AL20" s="5" t="s">
        <v>21</v>
      </c>
      <c r="AM20" s="5"/>
      <c r="AN20" s="5"/>
      <c r="AO20" s="5"/>
      <c r="AP20" s="5"/>
      <c r="AQ20" s="5"/>
      <c r="AR20" s="5"/>
      <c r="AS20" s="5"/>
      <c r="AT20" s="5"/>
      <c r="AU20" s="5"/>
      <c r="AV20" s="7"/>
      <c r="AW20" s="7">
        <f t="shared" si="0"/>
        <v>0</v>
      </c>
      <c r="AX20" s="7">
        <v>90</v>
      </c>
      <c r="AY20" s="7">
        <v>70</v>
      </c>
      <c r="AZ20" s="7">
        <v>100</v>
      </c>
      <c r="BA20" s="7">
        <v>100</v>
      </c>
      <c r="BB20" s="7">
        <f t="shared" si="4"/>
        <v>90</v>
      </c>
      <c r="BC20" s="7">
        <f t="shared" si="5"/>
        <v>22.5</v>
      </c>
      <c r="BD20" s="7"/>
      <c r="BE20" s="7"/>
      <c r="BF20" s="12">
        <f t="shared" si="1"/>
        <v>6.6666666666666666E-2</v>
      </c>
      <c r="BG20" s="7">
        <v>2</v>
      </c>
      <c r="BH20" s="7"/>
      <c r="BI20" s="7"/>
      <c r="BJ20" s="7">
        <v>13</v>
      </c>
      <c r="BK20" s="7">
        <f t="shared" si="6"/>
        <v>15</v>
      </c>
      <c r="BL20" s="7">
        <f t="shared" si="7"/>
        <v>3</v>
      </c>
      <c r="BM20" s="7">
        <v>5</v>
      </c>
      <c r="BN20" s="7">
        <v>2</v>
      </c>
      <c r="BO20" s="7">
        <v>2</v>
      </c>
      <c r="BP20" s="7">
        <v>17</v>
      </c>
      <c r="BQ20" s="7">
        <f t="shared" si="8"/>
        <v>26</v>
      </c>
      <c r="BR20" s="7">
        <f t="shared" si="9"/>
        <v>5.2</v>
      </c>
      <c r="BS20" s="7"/>
      <c r="BT20" s="7">
        <v>10</v>
      </c>
      <c r="BU20" s="7">
        <f t="shared" si="10"/>
        <v>10</v>
      </c>
      <c r="BV20" s="7">
        <f t="shared" si="2"/>
        <v>3.5</v>
      </c>
      <c r="BW20" s="52">
        <f t="shared" si="3"/>
        <v>34.200000000000003</v>
      </c>
      <c r="BX20">
        <v>15</v>
      </c>
      <c r="BY20">
        <v>218115512</v>
      </c>
      <c r="BZ20" t="s">
        <v>82</v>
      </c>
      <c r="CA20">
        <v>102</v>
      </c>
      <c r="CB20">
        <v>4</v>
      </c>
    </row>
    <row r="21" spans="1:80" x14ac:dyDescent="0.25">
      <c r="A21" s="5">
        <v>16</v>
      </c>
      <c r="B21" s="5">
        <v>218170041</v>
      </c>
      <c r="C21" s="5" t="s">
        <v>364</v>
      </c>
      <c r="D21" s="5">
        <v>102</v>
      </c>
      <c r="E21" s="5">
        <v>4</v>
      </c>
      <c r="F21" s="5"/>
      <c r="G21" s="5"/>
      <c r="H21" s="5"/>
      <c r="I21" s="5"/>
      <c r="J21" s="5"/>
      <c r="K21" s="5"/>
      <c r="L21" s="5"/>
      <c r="M21" s="5"/>
      <c r="N21" s="5"/>
      <c r="O21" s="5" t="s">
        <v>21</v>
      </c>
      <c r="P21" s="5" t="s">
        <v>21</v>
      </c>
      <c r="Q21" s="5"/>
      <c r="R21" s="5" t="s">
        <v>62</v>
      </c>
      <c r="S21" s="5" t="s">
        <v>62</v>
      </c>
      <c r="T21" s="5"/>
      <c r="U21" s="5"/>
      <c r="V21" s="5" t="s">
        <v>62</v>
      </c>
      <c r="W21" s="5"/>
      <c r="X21" s="5" t="s">
        <v>62</v>
      </c>
      <c r="Y21" s="5"/>
      <c r="Z21" s="5"/>
      <c r="AA21" s="5"/>
      <c r="AB21" s="5" t="s">
        <v>62</v>
      </c>
      <c r="AC21" s="5" t="s">
        <v>21</v>
      </c>
      <c r="AD21" s="5"/>
      <c r="AE21" s="5" t="s">
        <v>21</v>
      </c>
      <c r="AF21" s="5"/>
      <c r="AG21" s="5" t="s">
        <v>21</v>
      </c>
      <c r="AH21" s="5" t="s">
        <v>62</v>
      </c>
      <c r="AI21" s="5"/>
      <c r="AJ21" s="5"/>
      <c r="AK21" s="5"/>
      <c r="AL21" s="5" t="s">
        <v>21</v>
      </c>
      <c r="AM21" s="5"/>
      <c r="AN21" s="5"/>
      <c r="AO21" s="5"/>
      <c r="AP21" s="5"/>
      <c r="AQ21" s="5"/>
      <c r="AR21" s="5"/>
      <c r="AS21" s="5"/>
      <c r="AT21" s="5"/>
      <c r="AU21" s="5"/>
      <c r="AV21" s="7"/>
      <c r="AW21" s="7">
        <f t="shared" si="0"/>
        <v>0</v>
      </c>
      <c r="AX21" s="7"/>
      <c r="AY21" s="7">
        <v>70</v>
      </c>
      <c r="AZ21" s="7"/>
      <c r="BA21" s="7"/>
      <c r="BB21" s="7">
        <f t="shared" si="4"/>
        <v>17.5</v>
      </c>
      <c r="BC21" s="7">
        <f t="shared" si="5"/>
        <v>4.375</v>
      </c>
      <c r="BD21" s="7"/>
      <c r="BE21" s="7"/>
      <c r="BF21" s="12">
        <f t="shared" si="1"/>
        <v>0</v>
      </c>
      <c r="BG21" s="7"/>
      <c r="BH21" s="7"/>
      <c r="BI21" s="7"/>
      <c r="BJ21" s="7">
        <v>10</v>
      </c>
      <c r="BK21" s="7">
        <f t="shared" si="6"/>
        <v>10</v>
      </c>
      <c r="BL21" s="7">
        <f t="shared" si="7"/>
        <v>2</v>
      </c>
      <c r="BM21" s="7"/>
      <c r="BN21" s="7"/>
      <c r="BO21" s="7"/>
      <c r="BP21" s="7">
        <v>10</v>
      </c>
      <c r="BQ21" s="7">
        <f t="shared" si="8"/>
        <v>10</v>
      </c>
      <c r="BR21" s="7">
        <f t="shared" si="9"/>
        <v>2</v>
      </c>
      <c r="BS21" s="7"/>
      <c r="BT21" s="7">
        <v>10</v>
      </c>
      <c r="BU21" s="7">
        <f t="shared" si="10"/>
        <v>10</v>
      </c>
      <c r="BV21" s="7">
        <f t="shared" si="2"/>
        <v>3.5</v>
      </c>
      <c r="BW21" s="7">
        <f t="shared" si="3"/>
        <v>11.875</v>
      </c>
      <c r="BX21">
        <v>16</v>
      </c>
      <c r="BY21">
        <v>218169957</v>
      </c>
      <c r="BZ21" t="s">
        <v>350</v>
      </c>
      <c r="CA21">
        <v>102</v>
      </c>
      <c r="CB21">
        <v>4</v>
      </c>
    </row>
    <row r="22" spans="1:80" x14ac:dyDescent="0.25">
      <c r="A22" s="5">
        <v>17</v>
      </c>
      <c r="B22" s="5">
        <v>218170165</v>
      </c>
      <c r="C22" s="5" t="s">
        <v>351</v>
      </c>
      <c r="D22" s="5">
        <v>102</v>
      </c>
      <c r="E22" s="5">
        <v>4</v>
      </c>
      <c r="F22" s="5"/>
      <c r="G22" s="5"/>
      <c r="H22" s="5"/>
      <c r="I22" s="5"/>
      <c r="J22" s="5"/>
      <c r="K22" s="5"/>
      <c r="L22" s="5"/>
      <c r="M22" s="5"/>
      <c r="N22" s="5"/>
      <c r="O22" s="5" t="s">
        <v>21</v>
      </c>
      <c r="P22" s="5" t="s">
        <v>21</v>
      </c>
      <c r="Q22" s="5"/>
      <c r="R22" s="5" t="s">
        <v>21</v>
      </c>
      <c r="S22" s="5" t="s">
        <v>21</v>
      </c>
      <c r="T22" s="5"/>
      <c r="U22" s="5"/>
      <c r="V22" s="5" t="s">
        <v>21</v>
      </c>
      <c r="W22" s="5"/>
      <c r="X22" s="5" t="s">
        <v>21</v>
      </c>
      <c r="Y22" s="5"/>
      <c r="Z22" s="5"/>
      <c r="AA22" s="5"/>
      <c r="AB22" s="5" t="s">
        <v>21</v>
      </c>
      <c r="AC22" s="5" t="s">
        <v>21</v>
      </c>
      <c r="AD22" s="5"/>
      <c r="AE22" s="5" t="s">
        <v>21</v>
      </c>
      <c r="AF22" s="5"/>
      <c r="AG22" s="5" t="s">
        <v>21</v>
      </c>
      <c r="AH22" s="5" t="s">
        <v>21</v>
      </c>
      <c r="AI22" s="5"/>
      <c r="AJ22" s="5"/>
      <c r="AK22" s="5"/>
      <c r="AL22" s="5" t="s">
        <v>21</v>
      </c>
      <c r="AM22" s="5"/>
      <c r="AN22" s="5"/>
      <c r="AO22" s="5"/>
      <c r="AP22" s="5"/>
      <c r="AQ22" s="5"/>
      <c r="AR22" s="5"/>
      <c r="AS22" s="5"/>
      <c r="AT22" s="5"/>
      <c r="AU22" s="5"/>
      <c r="AV22" s="7"/>
      <c r="AW22" s="7">
        <f t="shared" si="0"/>
        <v>0</v>
      </c>
      <c r="AX22" s="7">
        <v>90</v>
      </c>
      <c r="AY22" s="7">
        <v>95</v>
      </c>
      <c r="AZ22" s="7">
        <v>85</v>
      </c>
      <c r="BA22" s="7">
        <v>80</v>
      </c>
      <c r="BB22" s="7">
        <f t="shared" si="4"/>
        <v>87.5</v>
      </c>
      <c r="BC22" s="7">
        <f t="shared" si="5"/>
        <v>21.875</v>
      </c>
      <c r="BD22" s="7"/>
      <c r="BE22" s="7"/>
      <c r="BF22" s="12">
        <f t="shared" si="1"/>
        <v>0</v>
      </c>
      <c r="BG22" s="7"/>
      <c r="BH22" s="7"/>
      <c r="BI22" s="7"/>
      <c r="BJ22" s="7">
        <v>42</v>
      </c>
      <c r="BK22" s="7">
        <f t="shared" si="6"/>
        <v>42</v>
      </c>
      <c r="BL22" s="7">
        <f t="shared" si="7"/>
        <v>8.4</v>
      </c>
      <c r="BM22" s="7">
        <v>5</v>
      </c>
      <c r="BN22" s="7"/>
      <c r="BO22" s="7">
        <v>2</v>
      </c>
      <c r="BP22" s="7">
        <v>10</v>
      </c>
      <c r="BQ22" s="7">
        <f t="shared" si="8"/>
        <v>17</v>
      </c>
      <c r="BR22" s="7">
        <f t="shared" si="9"/>
        <v>3.4000000000000004</v>
      </c>
      <c r="BS22" s="7"/>
      <c r="BT22" s="7">
        <v>37</v>
      </c>
      <c r="BU22" s="7">
        <f t="shared" si="10"/>
        <v>37</v>
      </c>
      <c r="BV22" s="7">
        <f t="shared" si="2"/>
        <v>12.95</v>
      </c>
      <c r="BW22" s="52">
        <f t="shared" si="3"/>
        <v>46.625</v>
      </c>
      <c r="BX22">
        <v>17</v>
      </c>
      <c r="BY22">
        <v>218170041</v>
      </c>
      <c r="BZ22" t="s">
        <v>364</v>
      </c>
      <c r="CA22">
        <v>102</v>
      </c>
      <c r="CB22">
        <v>4</v>
      </c>
    </row>
    <row r="23" spans="1:80" x14ac:dyDescent="0.25">
      <c r="A23" s="5">
        <v>18</v>
      </c>
      <c r="B23" s="5">
        <v>217186963</v>
      </c>
      <c r="C23" s="5" t="s">
        <v>83</v>
      </c>
      <c r="D23" s="5">
        <v>102</v>
      </c>
      <c r="E23" s="5">
        <v>4</v>
      </c>
      <c r="F23" s="5"/>
      <c r="G23" s="5"/>
      <c r="H23" s="5"/>
      <c r="I23" s="5"/>
      <c r="J23" s="5"/>
      <c r="K23" s="5"/>
      <c r="L23" s="5" t="s">
        <v>62</v>
      </c>
      <c r="M23" s="5" t="s">
        <v>62</v>
      </c>
      <c r="N23" s="5" t="s">
        <v>62</v>
      </c>
      <c r="O23" s="5" t="s">
        <v>62</v>
      </c>
      <c r="P23" s="5" t="s">
        <v>62</v>
      </c>
      <c r="Q23" s="5"/>
      <c r="R23" s="5" t="s">
        <v>62</v>
      </c>
      <c r="S23" s="5" t="s">
        <v>21</v>
      </c>
      <c r="T23" s="5"/>
      <c r="U23" s="5"/>
      <c r="V23" s="5" t="s">
        <v>62</v>
      </c>
      <c r="W23" s="5"/>
      <c r="X23" s="5" t="s">
        <v>62</v>
      </c>
      <c r="Y23" s="5"/>
      <c r="Z23" s="5"/>
      <c r="AA23" s="5"/>
      <c r="AB23" s="5" t="s">
        <v>62</v>
      </c>
      <c r="AC23" s="5" t="s">
        <v>62</v>
      </c>
      <c r="AD23" s="5"/>
      <c r="AE23" s="5" t="s">
        <v>62</v>
      </c>
      <c r="AF23" s="5"/>
      <c r="AG23" s="5" t="s">
        <v>62</v>
      </c>
      <c r="AH23" s="5" t="s">
        <v>62</v>
      </c>
      <c r="AI23" s="5"/>
      <c r="AJ23" s="5"/>
      <c r="AK23" s="5"/>
      <c r="AL23" s="5" t="s">
        <v>62</v>
      </c>
      <c r="AM23" s="5"/>
      <c r="AN23" s="5"/>
      <c r="AO23" s="5"/>
      <c r="AP23" s="5"/>
      <c r="AQ23" s="5"/>
      <c r="AR23" s="5"/>
      <c r="AS23" s="5"/>
      <c r="AT23" s="5"/>
      <c r="AU23" s="5"/>
      <c r="AV23" s="7"/>
      <c r="AW23" s="7">
        <f t="shared" si="0"/>
        <v>0</v>
      </c>
      <c r="AX23" s="7"/>
      <c r="AY23" s="7"/>
      <c r="AZ23" s="7"/>
      <c r="BA23" s="7"/>
      <c r="BB23" s="7">
        <f t="shared" si="4"/>
        <v>0</v>
      </c>
      <c r="BC23" s="7">
        <f t="shared" si="5"/>
        <v>0</v>
      </c>
      <c r="BD23" s="7"/>
      <c r="BE23" s="7"/>
      <c r="BF23" s="12">
        <f t="shared" si="1"/>
        <v>0</v>
      </c>
      <c r="BG23" s="7"/>
      <c r="BH23" s="7"/>
      <c r="BI23" s="7"/>
      <c r="BJ23" s="7"/>
      <c r="BK23" s="7">
        <f t="shared" si="6"/>
        <v>0</v>
      </c>
      <c r="BL23" s="7">
        <f t="shared" si="7"/>
        <v>0</v>
      </c>
      <c r="BM23" s="7"/>
      <c r="BN23" s="7"/>
      <c r="BO23" s="7"/>
      <c r="BP23" s="7"/>
      <c r="BQ23" s="7">
        <f t="shared" si="8"/>
        <v>0</v>
      </c>
      <c r="BR23" s="7">
        <f t="shared" si="9"/>
        <v>0</v>
      </c>
      <c r="BS23" s="7"/>
      <c r="BT23" s="7"/>
      <c r="BU23" s="7">
        <f t="shared" si="10"/>
        <v>0</v>
      </c>
      <c r="BV23" s="7">
        <f t="shared" si="2"/>
        <v>0</v>
      </c>
      <c r="BW23" s="7">
        <f t="shared" si="3"/>
        <v>0</v>
      </c>
      <c r="BX23">
        <v>18</v>
      </c>
      <c r="BY23">
        <v>218170165</v>
      </c>
      <c r="BZ23" t="s">
        <v>351</v>
      </c>
      <c r="CA23">
        <v>102</v>
      </c>
      <c r="CB23">
        <v>4</v>
      </c>
    </row>
    <row r="24" spans="1:80" x14ac:dyDescent="0.25">
      <c r="A24" s="5">
        <v>19</v>
      </c>
      <c r="B24" s="5">
        <v>218170335</v>
      </c>
      <c r="C24" s="5" t="s">
        <v>365</v>
      </c>
      <c r="D24" s="5">
        <v>102</v>
      </c>
      <c r="E24" s="5">
        <v>4</v>
      </c>
      <c r="F24" s="5"/>
      <c r="G24" s="5"/>
      <c r="H24" s="5"/>
      <c r="I24" s="5"/>
      <c r="J24" s="5"/>
      <c r="K24" s="5"/>
      <c r="L24" s="5"/>
      <c r="M24" s="5"/>
      <c r="N24" s="5"/>
      <c r="O24" s="5" t="s">
        <v>21</v>
      </c>
      <c r="P24" s="5" t="s">
        <v>62</v>
      </c>
      <c r="Q24" s="5"/>
      <c r="R24" s="5" t="s">
        <v>21</v>
      </c>
      <c r="S24" s="5" t="s">
        <v>62</v>
      </c>
      <c r="T24" s="5"/>
      <c r="U24" s="5"/>
      <c r="V24" s="5" t="s">
        <v>21</v>
      </c>
      <c r="W24" s="5"/>
      <c r="X24" s="5" t="s">
        <v>21</v>
      </c>
      <c r="Y24" s="5"/>
      <c r="Z24" s="5"/>
      <c r="AA24" s="5"/>
      <c r="AB24" s="5" t="s">
        <v>21</v>
      </c>
      <c r="AC24" s="5" t="s">
        <v>62</v>
      </c>
      <c r="AD24" s="5"/>
      <c r="AE24" s="5" t="s">
        <v>62</v>
      </c>
      <c r="AF24" s="5"/>
      <c r="AG24" s="5" t="s">
        <v>21</v>
      </c>
      <c r="AH24" s="5" t="s">
        <v>21</v>
      </c>
      <c r="AI24" s="5"/>
      <c r="AJ24" s="5"/>
      <c r="AK24" s="5"/>
      <c r="AL24" s="5" t="s">
        <v>62</v>
      </c>
      <c r="AM24" s="5"/>
      <c r="AN24" s="5"/>
      <c r="AO24" s="5"/>
      <c r="AP24" s="5"/>
      <c r="AQ24" s="5"/>
      <c r="AR24" s="5"/>
      <c r="AS24" s="5"/>
      <c r="AT24" s="5"/>
      <c r="AU24" s="5"/>
      <c r="AV24" s="7"/>
      <c r="AW24" s="7">
        <f t="shared" si="0"/>
        <v>0</v>
      </c>
      <c r="AX24" s="7">
        <v>90</v>
      </c>
      <c r="AY24" s="7">
        <v>50</v>
      </c>
      <c r="AZ24" s="7"/>
      <c r="BA24" s="7"/>
      <c r="BB24" s="7">
        <f t="shared" si="4"/>
        <v>35</v>
      </c>
      <c r="BC24" s="7">
        <f t="shared" si="5"/>
        <v>8.75</v>
      </c>
      <c r="BD24" s="7"/>
      <c r="BE24" s="7"/>
      <c r="BF24" s="12">
        <f t="shared" si="1"/>
        <v>0</v>
      </c>
      <c r="BG24" s="7"/>
      <c r="BH24" s="7"/>
      <c r="BI24" s="7"/>
      <c r="BJ24" s="7">
        <v>30</v>
      </c>
      <c r="BK24" s="7">
        <f t="shared" si="6"/>
        <v>30</v>
      </c>
      <c r="BL24" s="7">
        <f t="shared" si="7"/>
        <v>6</v>
      </c>
      <c r="BM24" s="7">
        <v>5</v>
      </c>
      <c r="BN24" s="7">
        <v>2</v>
      </c>
      <c r="BO24" s="7"/>
      <c r="BP24" s="7">
        <v>12</v>
      </c>
      <c r="BQ24" s="7">
        <f t="shared" si="8"/>
        <v>19</v>
      </c>
      <c r="BR24" s="7">
        <f t="shared" si="9"/>
        <v>3.8000000000000003</v>
      </c>
      <c r="BS24" s="7"/>
      <c r="BT24" s="7">
        <v>15</v>
      </c>
      <c r="BU24" s="7">
        <f t="shared" si="10"/>
        <v>15</v>
      </c>
      <c r="BV24" s="7">
        <f t="shared" si="2"/>
        <v>5.25</v>
      </c>
      <c r="BW24" s="52">
        <f t="shared" si="3"/>
        <v>23.8</v>
      </c>
      <c r="BX24">
        <v>19</v>
      </c>
      <c r="BY24">
        <v>217186963</v>
      </c>
      <c r="BZ24" t="s">
        <v>83</v>
      </c>
      <c r="CA24">
        <v>102</v>
      </c>
      <c r="CB24">
        <v>4</v>
      </c>
    </row>
    <row r="25" spans="1:80" x14ac:dyDescent="0.25">
      <c r="A25" s="5">
        <v>20</v>
      </c>
      <c r="B25" s="5">
        <v>218117493</v>
      </c>
      <c r="C25" s="5" t="s">
        <v>84</v>
      </c>
      <c r="D25" s="5">
        <v>102</v>
      </c>
      <c r="E25" s="5">
        <v>4</v>
      </c>
      <c r="F25" s="5"/>
      <c r="G25" s="5"/>
      <c r="H25" s="5"/>
      <c r="I25" s="5"/>
      <c r="J25" s="5"/>
      <c r="K25" s="5"/>
      <c r="L25" s="5" t="s">
        <v>21</v>
      </c>
      <c r="M25" s="5" t="s">
        <v>21</v>
      </c>
      <c r="N25" s="5" t="s">
        <v>21</v>
      </c>
      <c r="O25" s="5" t="s">
        <v>21</v>
      </c>
      <c r="P25" s="5" t="s">
        <v>21</v>
      </c>
      <c r="Q25" s="5"/>
      <c r="R25" s="5" t="s">
        <v>21</v>
      </c>
      <c r="S25" s="5" t="s">
        <v>21</v>
      </c>
      <c r="T25" s="5"/>
      <c r="U25" s="5"/>
      <c r="V25" s="5" t="s">
        <v>21</v>
      </c>
      <c r="W25" s="5"/>
      <c r="X25" s="5" t="s">
        <v>21</v>
      </c>
      <c r="Y25" s="5"/>
      <c r="Z25" s="5"/>
      <c r="AA25" s="5"/>
      <c r="AB25" s="5" t="s">
        <v>62</v>
      </c>
      <c r="AC25" s="5" t="s">
        <v>21</v>
      </c>
      <c r="AD25" s="5"/>
      <c r="AE25" s="5" t="s">
        <v>21</v>
      </c>
      <c r="AF25" s="5"/>
      <c r="AG25" s="5" t="s">
        <v>21</v>
      </c>
      <c r="AH25" s="5" t="s">
        <v>62</v>
      </c>
      <c r="AI25" s="5"/>
      <c r="AJ25" s="5"/>
      <c r="AK25" s="5"/>
      <c r="AL25" s="5" t="s">
        <v>21</v>
      </c>
      <c r="AM25" s="5"/>
      <c r="AN25" s="5"/>
      <c r="AO25" s="5"/>
      <c r="AP25" s="5"/>
      <c r="AQ25" s="5"/>
      <c r="AR25" s="5"/>
      <c r="AS25" s="5"/>
      <c r="AT25" s="5"/>
      <c r="AU25" s="5"/>
      <c r="AV25" s="7"/>
      <c r="AW25" s="7">
        <f t="shared" si="0"/>
        <v>0</v>
      </c>
      <c r="AX25" s="7">
        <v>100</v>
      </c>
      <c r="AY25" s="7">
        <v>85</v>
      </c>
      <c r="AZ25" s="7">
        <v>100</v>
      </c>
      <c r="BA25" s="7">
        <v>60</v>
      </c>
      <c r="BB25" s="7">
        <f t="shared" si="4"/>
        <v>86.25</v>
      </c>
      <c r="BC25" s="7">
        <f t="shared" si="5"/>
        <v>21.5625</v>
      </c>
      <c r="BD25" s="7"/>
      <c r="BE25" s="7"/>
      <c r="BF25" s="12">
        <f t="shared" si="1"/>
        <v>0</v>
      </c>
      <c r="BG25" s="7"/>
      <c r="BH25" s="7"/>
      <c r="BI25" s="7">
        <v>2</v>
      </c>
      <c r="BJ25" s="7">
        <v>63</v>
      </c>
      <c r="BK25" s="7">
        <f t="shared" si="6"/>
        <v>65</v>
      </c>
      <c r="BL25" s="7">
        <f t="shared" si="7"/>
        <v>13</v>
      </c>
      <c r="BM25" s="7">
        <v>5</v>
      </c>
      <c r="BN25" s="7"/>
      <c r="BO25" s="7">
        <v>2</v>
      </c>
      <c r="BP25" s="7">
        <v>25</v>
      </c>
      <c r="BQ25" s="7">
        <f t="shared" si="8"/>
        <v>32</v>
      </c>
      <c r="BR25" s="7">
        <f t="shared" si="9"/>
        <v>6.4</v>
      </c>
      <c r="BS25" s="7"/>
      <c r="BT25" s="7">
        <v>37</v>
      </c>
      <c r="BU25" s="7">
        <f t="shared" si="10"/>
        <v>37</v>
      </c>
      <c r="BV25" s="7">
        <f t="shared" si="2"/>
        <v>12.95</v>
      </c>
      <c r="BW25" s="7">
        <f t="shared" si="3"/>
        <v>53.912500000000001</v>
      </c>
      <c r="BX25">
        <v>20</v>
      </c>
      <c r="BY25">
        <v>218170335</v>
      </c>
      <c r="BZ25" t="s">
        <v>365</v>
      </c>
      <c r="CA25">
        <v>102</v>
      </c>
      <c r="CB25">
        <v>4</v>
      </c>
    </row>
    <row r="26" spans="1:80" x14ac:dyDescent="0.25">
      <c r="A26" s="5">
        <v>21</v>
      </c>
      <c r="B26" s="5">
        <v>218117604</v>
      </c>
      <c r="C26" s="5" t="s">
        <v>85</v>
      </c>
      <c r="D26" s="5">
        <v>102</v>
      </c>
      <c r="E26" s="5">
        <v>4</v>
      </c>
      <c r="F26" s="5"/>
      <c r="G26" s="5"/>
      <c r="H26" s="5"/>
      <c r="I26" s="5"/>
      <c r="J26" s="5"/>
      <c r="K26" s="5"/>
      <c r="L26" s="5" t="s">
        <v>21</v>
      </c>
      <c r="M26" s="5" t="s">
        <v>62</v>
      </c>
      <c r="N26" s="5" t="s">
        <v>62</v>
      </c>
      <c r="O26" s="5" t="s">
        <v>62</v>
      </c>
      <c r="P26" s="5" t="s">
        <v>21</v>
      </c>
      <c r="Q26" s="5"/>
      <c r="R26" s="5" t="s">
        <v>21</v>
      </c>
      <c r="S26" s="5" t="s">
        <v>21</v>
      </c>
      <c r="T26" s="5"/>
      <c r="U26" s="5"/>
      <c r="V26" s="5" t="s">
        <v>62</v>
      </c>
      <c r="W26" s="5"/>
      <c r="X26" s="5" t="s">
        <v>62</v>
      </c>
      <c r="Y26" s="5"/>
      <c r="Z26" s="5"/>
      <c r="AA26" s="5"/>
      <c r="AB26" s="5" t="s">
        <v>62</v>
      </c>
      <c r="AC26" s="5" t="s">
        <v>62</v>
      </c>
      <c r="AD26" s="5"/>
      <c r="AE26" s="5" t="s">
        <v>21</v>
      </c>
      <c r="AF26" s="5"/>
      <c r="AG26" s="5" t="s">
        <v>21</v>
      </c>
      <c r="AH26" s="5" t="s">
        <v>62</v>
      </c>
      <c r="AI26" s="5"/>
      <c r="AJ26" s="5"/>
      <c r="AK26" s="5"/>
      <c r="AL26" s="5" t="s">
        <v>62</v>
      </c>
      <c r="AM26" s="5"/>
      <c r="AN26" s="5"/>
      <c r="AO26" s="5"/>
      <c r="AP26" s="5"/>
      <c r="AQ26" s="5"/>
      <c r="AR26" s="5"/>
      <c r="AS26" s="5"/>
      <c r="AT26" s="5"/>
      <c r="AU26" s="5"/>
      <c r="AV26" s="7"/>
      <c r="AW26" s="7">
        <f t="shared" si="0"/>
        <v>0</v>
      </c>
      <c r="AX26" s="7"/>
      <c r="AY26" s="7"/>
      <c r="AZ26" s="7"/>
      <c r="BA26" s="7"/>
      <c r="BB26" s="7">
        <f t="shared" si="4"/>
        <v>0</v>
      </c>
      <c r="BC26" s="7">
        <f t="shared" si="5"/>
        <v>0</v>
      </c>
      <c r="BD26" s="7"/>
      <c r="BE26" s="7"/>
      <c r="BF26" s="12">
        <f t="shared" si="1"/>
        <v>0</v>
      </c>
      <c r="BG26" s="7"/>
      <c r="BH26" s="7"/>
      <c r="BI26" s="7"/>
      <c r="BJ26" s="7">
        <v>10</v>
      </c>
      <c r="BK26" s="7">
        <f t="shared" si="6"/>
        <v>10</v>
      </c>
      <c r="BL26" s="7">
        <f t="shared" si="7"/>
        <v>2</v>
      </c>
      <c r="BM26" s="7"/>
      <c r="BN26" s="7"/>
      <c r="BO26" s="7"/>
      <c r="BP26" s="7">
        <v>13</v>
      </c>
      <c r="BQ26" s="7">
        <f t="shared" si="8"/>
        <v>13</v>
      </c>
      <c r="BR26" s="7">
        <f t="shared" si="9"/>
        <v>2.6</v>
      </c>
      <c r="BS26" s="7"/>
      <c r="BT26" s="7"/>
      <c r="BU26" s="7">
        <f t="shared" si="10"/>
        <v>0</v>
      </c>
      <c r="BV26" s="7">
        <f t="shared" si="2"/>
        <v>0</v>
      </c>
      <c r="BW26" s="7">
        <f t="shared" si="3"/>
        <v>4.5999999999999996</v>
      </c>
      <c r="BX26">
        <v>21</v>
      </c>
      <c r="BY26">
        <v>218117493</v>
      </c>
      <c r="BZ26" t="s">
        <v>84</v>
      </c>
      <c r="CA26">
        <v>102</v>
      </c>
      <c r="CB26">
        <v>4</v>
      </c>
    </row>
    <row r="27" spans="1:80" x14ac:dyDescent="0.25">
      <c r="A27" s="5">
        <v>22</v>
      </c>
      <c r="B27" s="5">
        <v>218170432</v>
      </c>
      <c r="C27" s="5" t="s">
        <v>366</v>
      </c>
      <c r="D27" s="5">
        <v>102</v>
      </c>
      <c r="E27" s="5">
        <v>4</v>
      </c>
      <c r="F27" s="5"/>
      <c r="G27" s="5"/>
      <c r="H27" s="5"/>
      <c r="I27" s="5"/>
      <c r="J27" s="5"/>
      <c r="K27" s="5"/>
      <c r="L27" s="5"/>
      <c r="M27" s="5"/>
      <c r="N27" s="5"/>
      <c r="O27" s="5" t="s">
        <v>21</v>
      </c>
      <c r="P27" s="5" t="s">
        <v>21</v>
      </c>
      <c r="Q27" s="5"/>
      <c r="R27" s="5" t="s">
        <v>21</v>
      </c>
      <c r="S27" s="5" t="s">
        <v>21</v>
      </c>
      <c r="T27" s="5"/>
      <c r="U27" s="5"/>
      <c r="V27" s="5" t="s">
        <v>21</v>
      </c>
      <c r="W27" s="5"/>
      <c r="X27" s="5" t="s">
        <v>21</v>
      </c>
      <c r="Y27" s="5"/>
      <c r="Z27" s="5"/>
      <c r="AA27" s="5"/>
      <c r="AB27" s="5" t="s">
        <v>62</v>
      </c>
      <c r="AC27" s="5" t="s">
        <v>21</v>
      </c>
      <c r="AD27" s="5"/>
      <c r="AE27" s="5" t="s">
        <v>21</v>
      </c>
      <c r="AF27" s="5"/>
      <c r="AG27" s="5" t="s">
        <v>21</v>
      </c>
      <c r="AH27" s="5" t="s">
        <v>21</v>
      </c>
      <c r="AI27" s="5"/>
      <c r="AJ27" s="5"/>
      <c r="AK27" s="5"/>
      <c r="AL27" s="5" t="s">
        <v>21</v>
      </c>
      <c r="AM27" s="5"/>
      <c r="AN27" s="5"/>
      <c r="AO27" s="5"/>
      <c r="AP27" s="5"/>
      <c r="AQ27" s="5"/>
      <c r="AR27" s="5"/>
      <c r="AS27" s="5"/>
      <c r="AT27" s="5"/>
      <c r="AU27" s="5"/>
      <c r="AV27" s="7"/>
      <c r="AW27" s="7">
        <f t="shared" si="0"/>
        <v>0</v>
      </c>
      <c r="AX27" s="7">
        <v>90</v>
      </c>
      <c r="AY27" s="7">
        <v>75</v>
      </c>
      <c r="AZ27" s="7">
        <v>100</v>
      </c>
      <c r="BA27" s="7">
        <v>100</v>
      </c>
      <c r="BB27" s="7">
        <f t="shared" si="4"/>
        <v>91.25</v>
      </c>
      <c r="BC27" s="7">
        <f t="shared" si="5"/>
        <v>22.8125</v>
      </c>
      <c r="BD27" s="7"/>
      <c r="BE27" s="7"/>
      <c r="BF27" s="12">
        <f t="shared" si="1"/>
        <v>6.6666666666666666E-2</v>
      </c>
      <c r="BG27" s="7">
        <v>2</v>
      </c>
      <c r="BH27" s="7"/>
      <c r="BI27" s="7"/>
      <c r="BJ27" s="7">
        <v>12</v>
      </c>
      <c r="BK27" s="7">
        <f t="shared" si="6"/>
        <v>14</v>
      </c>
      <c r="BL27" s="7">
        <f t="shared" si="7"/>
        <v>2.8000000000000003</v>
      </c>
      <c r="BM27" s="7">
        <v>5</v>
      </c>
      <c r="BN27" s="7"/>
      <c r="BO27" s="7">
        <v>2</v>
      </c>
      <c r="BP27" s="7">
        <v>10</v>
      </c>
      <c r="BQ27" s="7">
        <f t="shared" si="8"/>
        <v>17</v>
      </c>
      <c r="BR27" s="7">
        <f t="shared" si="9"/>
        <v>3.4000000000000004</v>
      </c>
      <c r="BS27" s="7"/>
      <c r="BT27" s="7">
        <v>33</v>
      </c>
      <c r="BU27" s="7">
        <f t="shared" si="10"/>
        <v>33</v>
      </c>
      <c r="BV27" s="7">
        <f t="shared" si="2"/>
        <v>11.549999999999999</v>
      </c>
      <c r="BW27" s="52">
        <v>51</v>
      </c>
      <c r="BX27">
        <v>22</v>
      </c>
      <c r="BY27">
        <v>218117604</v>
      </c>
      <c r="BZ27" t="s">
        <v>85</v>
      </c>
      <c r="CA27">
        <v>102</v>
      </c>
      <c r="CB27">
        <v>4</v>
      </c>
    </row>
    <row r="28" spans="1:80" x14ac:dyDescent="0.25">
      <c r="A28" s="5">
        <v>23</v>
      </c>
      <c r="B28" s="5">
        <v>218117949</v>
      </c>
      <c r="C28" s="5" t="s">
        <v>86</v>
      </c>
      <c r="D28" s="5">
        <v>102</v>
      </c>
      <c r="E28" s="5">
        <v>4</v>
      </c>
      <c r="F28" s="5"/>
      <c r="G28" s="5"/>
      <c r="H28" s="5"/>
      <c r="I28" s="5"/>
      <c r="J28" s="5"/>
      <c r="K28" s="5"/>
      <c r="L28" s="5" t="s">
        <v>21</v>
      </c>
      <c r="M28" s="5" t="s">
        <v>21</v>
      </c>
      <c r="N28" s="5" t="s">
        <v>21</v>
      </c>
      <c r="O28" s="5" t="s">
        <v>62</v>
      </c>
      <c r="P28" s="5" t="s">
        <v>21</v>
      </c>
      <c r="Q28" s="5"/>
      <c r="R28" s="5" t="s">
        <v>21</v>
      </c>
      <c r="S28" s="5" t="s">
        <v>21</v>
      </c>
      <c r="T28" s="5"/>
      <c r="U28" s="5"/>
      <c r="V28" s="5" t="s">
        <v>21</v>
      </c>
      <c r="W28" s="5"/>
      <c r="X28" s="5" t="s">
        <v>21</v>
      </c>
      <c r="Y28" s="5"/>
      <c r="Z28" s="5"/>
      <c r="AA28" s="5"/>
      <c r="AB28" s="5" t="s">
        <v>21</v>
      </c>
      <c r="AC28" s="5" t="s">
        <v>21</v>
      </c>
      <c r="AD28" s="5"/>
      <c r="AE28" s="5" t="s">
        <v>21</v>
      </c>
      <c r="AF28" s="5"/>
      <c r="AG28" s="5" t="s">
        <v>21</v>
      </c>
      <c r="AH28" s="5" t="s">
        <v>62</v>
      </c>
      <c r="AI28" s="5"/>
      <c r="AJ28" s="5"/>
      <c r="AK28" s="5"/>
      <c r="AL28" s="5" t="s">
        <v>21</v>
      </c>
      <c r="AM28" s="5"/>
      <c r="AN28" s="5"/>
      <c r="AO28" s="5"/>
      <c r="AP28" s="5"/>
      <c r="AQ28" s="5"/>
      <c r="AR28" s="5"/>
      <c r="AS28" s="5"/>
      <c r="AT28" s="5"/>
      <c r="AU28" s="5"/>
      <c r="AV28" s="7"/>
      <c r="AW28" s="7">
        <f t="shared" si="0"/>
        <v>0</v>
      </c>
      <c r="AX28" s="7">
        <v>90</v>
      </c>
      <c r="AY28" s="7">
        <v>75</v>
      </c>
      <c r="AZ28" s="7">
        <v>95</v>
      </c>
      <c r="BA28" s="7">
        <v>80</v>
      </c>
      <c r="BB28" s="7">
        <f t="shared" si="4"/>
        <v>85</v>
      </c>
      <c r="BC28" s="7">
        <f t="shared" si="5"/>
        <v>21.25</v>
      </c>
      <c r="BD28" s="7"/>
      <c r="BE28" s="7"/>
      <c r="BF28" s="12">
        <f t="shared" si="1"/>
        <v>0</v>
      </c>
      <c r="BG28" s="7"/>
      <c r="BH28" s="7"/>
      <c r="BI28" s="7"/>
      <c r="BJ28" s="7">
        <v>64</v>
      </c>
      <c r="BK28" s="7">
        <f t="shared" si="6"/>
        <v>64</v>
      </c>
      <c r="BL28" s="7">
        <f t="shared" si="7"/>
        <v>12.8</v>
      </c>
      <c r="BM28" s="7"/>
      <c r="BN28" s="7"/>
      <c r="BO28" s="7">
        <v>2</v>
      </c>
      <c r="BP28" s="7">
        <v>37</v>
      </c>
      <c r="BQ28" s="7">
        <f t="shared" si="8"/>
        <v>39</v>
      </c>
      <c r="BR28" s="7">
        <f t="shared" si="9"/>
        <v>7.8000000000000007</v>
      </c>
      <c r="BS28" s="7"/>
      <c r="BT28" s="7">
        <v>45</v>
      </c>
      <c r="BU28" s="7">
        <f t="shared" si="10"/>
        <v>45</v>
      </c>
      <c r="BV28" s="7">
        <f t="shared" si="2"/>
        <v>15.749999999999998</v>
      </c>
      <c r="BW28" s="7">
        <f t="shared" si="3"/>
        <v>57.599999999999994</v>
      </c>
      <c r="BX28">
        <v>23</v>
      </c>
      <c r="BY28">
        <v>218170408</v>
      </c>
      <c r="BZ28" t="s">
        <v>426</v>
      </c>
      <c r="CA28">
        <v>102</v>
      </c>
      <c r="CB28">
        <v>4</v>
      </c>
    </row>
    <row r="29" spans="1:80" x14ac:dyDescent="0.25">
      <c r="A29" s="5">
        <v>24</v>
      </c>
      <c r="B29" s="5">
        <v>218170548</v>
      </c>
      <c r="C29" s="5" t="s">
        <v>367</v>
      </c>
      <c r="D29" s="5">
        <v>102</v>
      </c>
      <c r="E29" s="5">
        <v>4</v>
      </c>
      <c r="F29" s="5"/>
      <c r="G29" s="5"/>
      <c r="H29" s="5"/>
      <c r="I29" s="5"/>
      <c r="J29" s="5"/>
      <c r="K29" s="5"/>
      <c r="L29" s="5"/>
      <c r="M29" s="5"/>
      <c r="N29" s="5"/>
      <c r="O29" s="5" t="s">
        <v>21</v>
      </c>
      <c r="P29" s="5" t="s">
        <v>21</v>
      </c>
      <c r="Q29" s="5"/>
      <c r="R29" s="5" t="s">
        <v>21</v>
      </c>
      <c r="S29" s="5" t="s">
        <v>21</v>
      </c>
      <c r="T29" s="5"/>
      <c r="U29" s="5"/>
      <c r="V29" s="5" t="s">
        <v>21</v>
      </c>
      <c r="W29" s="5"/>
      <c r="X29" s="5" t="s">
        <v>21</v>
      </c>
      <c r="Y29" s="5"/>
      <c r="Z29" s="5"/>
      <c r="AA29" s="5"/>
      <c r="AB29" s="5" t="s">
        <v>21</v>
      </c>
      <c r="AC29" s="5" t="s">
        <v>21</v>
      </c>
      <c r="AD29" s="5"/>
      <c r="AE29" s="5" t="s">
        <v>21</v>
      </c>
      <c r="AF29" s="5"/>
      <c r="AG29" s="5" t="s">
        <v>21</v>
      </c>
      <c r="AH29" s="5" t="s">
        <v>21</v>
      </c>
      <c r="AI29" s="5"/>
      <c r="AJ29" s="5"/>
      <c r="AK29" s="5"/>
      <c r="AL29" s="5" t="s">
        <v>62</v>
      </c>
      <c r="AM29" s="5"/>
      <c r="AN29" s="5"/>
      <c r="AO29" s="5"/>
      <c r="AP29" s="5"/>
      <c r="AQ29" s="5"/>
      <c r="AR29" s="5"/>
      <c r="AS29" s="5"/>
      <c r="AT29" s="5"/>
      <c r="AU29" s="5"/>
      <c r="AV29" s="7"/>
      <c r="AW29" s="7">
        <f t="shared" si="0"/>
        <v>0</v>
      </c>
      <c r="AX29" s="7">
        <v>100</v>
      </c>
      <c r="AY29" s="7">
        <v>75</v>
      </c>
      <c r="AZ29" s="7">
        <v>100</v>
      </c>
      <c r="BA29" s="7">
        <v>80</v>
      </c>
      <c r="BB29" s="7">
        <f t="shared" si="4"/>
        <v>88.75</v>
      </c>
      <c r="BC29" s="7">
        <f t="shared" si="5"/>
        <v>22.1875</v>
      </c>
      <c r="BD29" s="7"/>
      <c r="BE29" s="7"/>
      <c r="BF29" s="12">
        <f t="shared" si="1"/>
        <v>0</v>
      </c>
      <c r="BG29" s="7"/>
      <c r="BH29" s="7"/>
      <c r="BI29" s="7"/>
      <c r="BJ29" s="7">
        <v>34</v>
      </c>
      <c r="BK29" s="7">
        <f t="shared" si="6"/>
        <v>34</v>
      </c>
      <c r="BL29" s="7">
        <f t="shared" si="7"/>
        <v>6.8000000000000007</v>
      </c>
      <c r="BM29" s="7"/>
      <c r="BN29" s="7"/>
      <c r="BO29" s="7"/>
      <c r="BP29" s="7">
        <v>10</v>
      </c>
      <c r="BQ29" s="7">
        <f t="shared" si="8"/>
        <v>10</v>
      </c>
      <c r="BR29" s="7">
        <f t="shared" si="9"/>
        <v>2</v>
      </c>
      <c r="BS29" s="7"/>
      <c r="BT29" s="7"/>
      <c r="BU29" s="7">
        <f t="shared" si="10"/>
        <v>0</v>
      </c>
      <c r="BV29" s="7">
        <f t="shared" si="2"/>
        <v>0</v>
      </c>
      <c r="BW29" s="52">
        <f t="shared" si="3"/>
        <v>30.987500000000001</v>
      </c>
      <c r="BX29">
        <v>24</v>
      </c>
      <c r="BY29">
        <v>218170432</v>
      </c>
      <c r="BZ29" t="s">
        <v>366</v>
      </c>
      <c r="CA29">
        <v>102</v>
      </c>
      <c r="CB29">
        <v>4</v>
      </c>
    </row>
    <row r="30" spans="1:80" x14ac:dyDescent="0.25">
      <c r="A30" s="5">
        <v>25</v>
      </c>
      <c r="B30" s="5">
        <v>218118031</v>
      </c>
      <c r="C30" s="5" t="s">
        <v>87</v>
      </c>
      <c r="D30" s="5">
        <v>102</v>
      </c>
      <c r="E30" s="5">
        <v>4</v>
      </c>
      <c r="F30" s="5"/>
      <c r="G30" s="5"/>
      <c r="H30" s="5"/>
      <c r="I30" s="5"/>
      <c r="J30" s="5"/>
      <c r="K30" s="5"/>
      <c r="L30" s="5" t="s">
        <v>21</v>
      </c>
      <c r="M30" s="5" t="s">
        <v>21</v>
      </c>
      <c r="N30" s="5" t="s">
        <v>21</v>
      </c>
      <c r="O30" s="5" t="s">
        <v>21</v>
      </c>
      <c r="P30" s="5" t="s">
        <v>21</v>
      </c>
      <c r="Q30" s="5"/>
      <c r="R30" s="5" t="s">
        <v>62</v>
      </c>
      <c r="S30" s="5" t="s">
        <v>21</v>
      </c>
      <c r="T30" s="5"/>
      <c r="U30" s="5"/>
      <c r="V30" s="5" t="s">
        <v>21</v>
      </c>
      <c r="W30" s="5"/>
      <c r="X30" s="5" t="s">
        <v>21</v>
      </c>
      <c r="Y30" s="5"/>
      <c r="Z30" s="5"/>
      <c r="AA30" s="5"/>
      <c r="AB30" s="5" t="s">
        <v>21</v>
      </c>
      <c r="AC30" s="5" t="s">
        <v>21</v>
      </c>
      <c r="AD30" s="5"/>
      <c r="AE30" s="5" t="s">
        <v>21</v>
      </c>
      <c r="AF30" s="5"/>
      <c r="AG30" s="5" t="s">
        <v>21</v>
      </c>
      <c r="AH30" s="5" t="s">
        <v>62</v>
      </c>
      <c r="AI30" s="5"/>
      <c r="AJ30" s="5"/>
      <c r="AK30" s="5"/>
      <c r="AL30" s="5" t="s">
        <v>21</v>
      </c>
      <c r="AM30" s="5"/>
      <c r="AN30" s="5"/>
      <c r="AO30" s="5"/>
      <c r="AP30" s="5"/>
      <c r="AQ30" s="5"/>
      <c r="AR30" s="5"/>
      <c r="AS30" s="5"/>
      <c r="AT30" s="5"/>
      <c r="AU30" s="5"/>
      <c r="AV30" s="7"/>
      <c r="AW30" s="7">
        <f t="shared" si="0"/>
        <v>0</v>
      </c>
      <c r="AX30" s="7">
        <v>95</v>
      </c>
      <c r="AY30" s="7">
        <v>85</v>
      </c>
      <c r="AZ30" s="7">
        <v>80</v>
      </c>
      <c r="BA30" s="7">
        <v>80</v>
      </c>
      <c r="BB30" s="7">
        <f t="shared" si="4"/>
        <v>85</v>
      </c>
      <c r="BC30" s="7">
        <f t="shared" si="5"/>
        <v>21.25</v>
      </c>
      <c r="BD30" s="7"/>
      <c r="BE30" s="7"/>
      <c r="BF30" s="12">
        <f t="shared" si="1"/>
        <v>0</v>
      </c>
      <c r="BG30" s="7"/>
      <c r="BH30" s="7"/>
      <c r="BI30" s="7"/>
      <c r="BJ30" s="7">
        <v>56</v>
      </c>
      <c r="BK30" s="7">
        <f t="shared" si="6"/>
        <v>56</v>
      </c>
      <c r="BL30" s="7">
        <f t="shared" si="7"/>
        <v>11.200000000000001</v>
      </c>
      <c r="BM30" s="7"/>
      <c r="BN30" s="7"/>
      <c r="BO30" s="7">
        <v>2</v>
      </c>
      <c r="BP30" s="7">
        <v>32</v>
      </c>
      <c r="BQ30" s="7">
        <f t="shared" si="8"/>
        <v>34</v>
      </c>
      <c r="BR30" s="7">
        <f t="shared" si="9"/>
        <v>6.8000000000000007</v>
      </c>
      <c r="BS30" s="7"/>
      <c r="BT30" s="7">
        <v>31</v>
      </c>
      <c r="BU30" s="7">
        <f t="shared" si="10"/>
        <v>31</v>
      </c>
      <c r="BV30" s="7">
        <f t="shared" si="2"/>
        <v>10.85</v>
      </c>
      <c r="BW30" s="52">
        <f t="shared" si="3"/>
        <v>50.1</v>
      </c>
      <c r="BX30">
        <v>25</v>
      </c>
      <c r="BY30">
        <v>218117949</v>
      </c>
      <c r="BZ30" t="s">
        <v>86</v>
      </c>
      <c r="CA30">
        <v>102</v>
      </c>
      <c r="CB30">
        <v>4</v>
      </c>
    </row>
    <row r="31" spans="1:80" x14ac:dyDescent="0.25">
      <c r="A31" s="5">
        <v>26</v>
      </c>
      <c r="B31" s="5">
        <v>218118252</v>
      </c>
      <c r="C31" s="5" t="s">
        <v>88</v>
      </c>
      <c r="D31" s="5">
        <v>102</v>
      </c>
      <c r="E31" s="5">
        <v>4</v>
      </c>
      <c r="F31" s="5"/>
      <c r="G31" s="5"/>
      <c r="H31" s="5"/>
      <c r="I31" s="5"/>
      <c r="J31" s="5"/>
      <c r="K31" s="5"/>
      <c r="L31" s="5" t="s">
        <v>21</v>
      </c>
      <c r="M31" s="5" t="s">
        <v>21</v>
      </c>
      <c r="N31" s="5" t="s">
        <v>21</v>
      </c>
      <c r="O31" s="5" t="s">
        <v>21</v>
      </c>
      <c r="P31" s="5" t="s">
        <v>21</v>
      </c>
      <c r="Q31" s="5"/>
      <c r="R31" s="5" t="s">
        <v>21</v>
      </c>
      <c r="S31" s="5" t="s">
        <v>21</v>
      </c>
      <c r="T31" s="5"/>
      <c r="U31" s="5"/>
      <c r="V31" s="5" t="s">
        <v>21</v>
      </c>
      <c r="W31" s="5"/>
      <c r="X31" s="5" t="s">
        <v>21</v>
      </c>
      <c r="Y31" s="5"/>
      <c r="Z31" s="5"/>
      <c r="AA31" s="5"/>
      <c r="AB31" s="5" t="s">
        <v>21</v>
      </c>
      <c r="AC31" s="5" t="s">
        <v>21</v>
      </c>
      <c r="AD31" s="5"/>
      <c r="AE31" s="5" t="s">
        <v>21</v>
      </c>
      <c r="AF31" s="5"/>
      <c r="AG31" s="5" t="s">
        <v>21</v>
      </c>
      <c r="AH31" s="5" t="s">
        <v>21</v>
      </c>
      <c r="AI31" s="5"/>
      <c r="AJ31" s="5"/>
      <c r="AK31" s="5"/>
      <c r="AL31" s="5" t="s">
        <v>21</v>
      </c>
      <c r="AM31" s="5"/>
      <c r="AN31" s="5"/>
      <c r="AO31" s="5"/>
      <c r="AP31" s="5"/>
      <c r="AQ31" s="5"/>
      <c r="AR31" s="5"/>
      <c r="AS31" s="5"/>
      <c r="AT31" s="5"/>
      <c r="AU31" s="5"/>
      <c r="AV31" s="7"/>
      <c r="AW31" s="7">
        <f t="shared" si="0"/>
        <v>0</v>
      </c>
      <c r="AX31" s="7">
        <v>95</v>
      </c>
      <c r="AY31" s="7">
        <v>80</v>
      </c>
      <c r="AZ31" s="7">
        <v>80</v>
      </c>
      <c r="BA31" s="7">
        <v>80</v>
      </c>
      <c r="BB31" s="7">
        <f t="shared" si="4"/>
        <v>83.75</v>
      </c>
      <c r="BC31" s="7">
        <f t="shared" si="5"/>
        <v>20.9375</v>
      </c>
      <c r="BD31" s="7"/>
      <c r="BE31" s="7"/>
      <c r="BF31" s="12">
        <f t="shared" si="1"/>
        <v>0</v>
      </c>
      <c r="BG31" s="7"/>
      <c r="BH31" s="7"/>
      <c r="BI31" s="7"/>
      <c r="BJ31" s="7">
        <v>100</v>
      </c>
      <c r="BK31" s="7">
        <f t="shared" si="6"/>
        <v>100</v>
      </c>
      <c r="BL31" s="7">
        <f t="shared" si="7"/>
        <v>20</v>
      </c>
      <c r="BM31" s="7"/>
      <c r="BN31" s="7">
        <v>3</v>
      </c>
      <c r="BO31" s="7">
        <v>2</v>
      </c>
      <c r="BP31" s="7">
        <v>45</v>
      </c>
      <c r="BQ31" s="7">
        <f t="shared" si="8"/>
        <v>50</v>
      </c>
      <c r="BR31" s="7">
        <f t="shared" si="9"/>
        <v>10</v>
      </c>
      <c r="BS31" s="7"/>
      <c r="BT31" s="7">
        <v>49</v>
      </c>
      <c r="BU31" s="7">
        <f t="shared" si="10"/>
        <v>49</v>
      </c>
      <c r="BV31" s="7">
        <f t="shared" si="2"/>
        <v>17.149999999999999</v>
      </c>
      <c r="BW31" s="7">
        <f t="shared" si="3"/>
        <v>68.087500000000006</v>
      </c>
      <c r="BX31">
        <v>26</v>
      </c>
      <c r="BY31">
        <v>218170548</v>
      </c>
      <c r="BZ31" t="s">
        <v>367</v>
      </c>
      <c r="CA31">
        <v>102</v>
      </c>
      <c r="CB31">
        <v>4</v>
      </c>
    </row>
    <row r="32" spans="1:80" x14ac:dyDescent="0.25">
      <c r="A32" s="5">
        <v>27</v>
      </c>
      <c r="B32" s="5">
        <v>218170602</v>
      </c>
      <c r="C32" s="5" t="s">
        <v>368</v>
      </c>
      <c r="D32" s="5">
        <v>102</v>
      </c>
      <c r="E32" s="5">
        <v>4</v>
      </c>
      <c r="F32" s="5"/>
      <c r="G32" s="5"/>
      <c r="H32" s="5"/>
      <c r="I32" s="5"/>
      <c r="J32" s="5"/>
      <c r="K32" s="5"/>
      <c r="L32" s="5"/>
      <c r="M32" s="5"/>
      <c r="N32" s="5"/>
      <c r="O32" s="5" t="s">
        <v>21</v>
      </c>
      <c r="P32" s="5" t="s">
        <v>62</v>
      </c>
      <c r="Q32" s="5"/>
      <c r="R32" s="5" t="s">
        <v>62</v>
      </c>
      <c r="S32" s="5" t="s">
        <v>21</v>
      </c>
      <c r="T32" s="5"/>
      <c r="U32" s="5"/>
      <c r="V32" s="5" t="s">
        <v>21</v>
      </c>
      <c r="W32" s="5"/>
      <c r="X32" s="5" t="s">
        <v>21</v>
      </c>
      <c r="Y32" s="5"/>
      <c r="Z32" s="5"/>
      <c r="AA32" s="5"/>
      <c r="AB32" s="5" t="s">
        <v>21</v>
      </c>
      <c r="AC32" s="5" t="s">
        <v>62</v>
      </c>
      <c r="AD32" s="5"/>
      <c r="AE32" s="5" t="s">
        <v>21</v>
      </c>
      <c r="AF32" s="5"/>
      <c r="AG32" s="5" t="s">
        <v>21</v>
      </c>
      <c r="AH32" s="5" t="s">
        <v>21</v>
      </c>
      <c r="AI32" s="5"/>
      <c r="AJ32" s="5"/>
      <c r="AK32" s="5"/>
      <c r="AL32" s="5" t="s">
        <v>62</v>
      </c>
      <c r="AM32" s="5"/>
      <c r="AN32" s="5"/>
      <c r="AO32" s="5"/>
      <c r="AP32" s="5"/>
      <c r="AQ32" s="5"/>
      <c r="AR32" s="5"/>
      <c r="AS32" s="5"/>
      <c r="AT32" s="5"/>
      <c r="AU32" s="5"/>
      <c r="AV32" s="7"/>
      <c r="AW32" s="7">
        <f t="shared" si="0"/>
        <v>0</v>
      </c>
      <c r="AX32" s="7">
        <v>95</v>
      </c>
      <c r="AY32" s="7"/>
      <c r="AZ32" s="7"/>
      <c r="BA32" s="7"/>
      <c r="BB32" s="7">
        <f t="shared" si="4"/>
        <v>23.75</v>
      </c>
      <c r="BC32" s="7">
        <f t="shared" si="5"/>
        <v>5.9375</v>
      </c>
      <c r="BD32" s="7"/>
      <c r="BE32" s="7"/>
      <c r="BF32" s="12">
        <f t="shared" si="1"/>
        <v>0</v>
      </c>
      <c r="BG32" s="7"/>
      <c r="BH32" s="7"/>
      <c r="BI32" s="7"/>
      <c r="BJ32" s="7">
        <v>20</v>
      </c>
      <c r="BK32" s="7">
        <f t="shared" si="6"/>
        <v>20</v>
      </c>
      <c r="BL32" s="7">
        <f t="shared" si="7"/>
        <v>4</v>
      </c>
      <c r="BM32" s="7">
        <v>5</v>
      </c>
      <c r="BN32" s="7">
        <v>2</v>
      </c>
      <c r="BO32" s="7"/>
      <c r="BP32" s="7">
        <v>25</v>
      </c>
      <c r="BQ32" s="7">
        <f t="shared" si="8"/>
        <v>32</v>
      </c>
      <c r="BR32" s="7">
        <f t="shared" si="9"/>
        <v>6.4</v>
      </c>
      <c r="BS32" s="7"/>
      <c r="BT32" s="7">
        <v>10</v>
      </c>
      <c r="BU32" s="7">
        <f t="shared" si="10"/>
        <v>10</v>
      </c>
      <c r="BV32" s="7">
        <f t="shared" si="2"/>
        <v>3.5</v>
      </c>
      <c r="BW32" s="7">
        <f t="shared" si="3"/>
        <v>19.837499999999999</v>
      </c>
      <c r="BX32">
        <v>27</v>
      </c>
      <c r="BY32">
        <v>218118031</v>
      </c>
      <c r="BZ32" t="s">
        <v>87</v>
      </c>
      <c r="CA32">
        <v>102</v>
      </c>
      <c r="CB32">
        <v>4</v>
      </c>
    </row>
    <row r="33" spans="1:80" x14ac:dyDescent="0.25">
      <c r="A33" s="5">
        <v>28</v>
      </c>
      <c r="B33" s="5">
        <v>218170637</v>
      </c>
      <c r="C33" s="5" t="s">
        <v>369</v>
      </c>
      <c r="D33" s="5">
        <v>102</v>
      </c>
      <c r="E33" s="5">
        <v>4</v>
      </c>
      <c r="F33" s="5"/>
      <c r="G33" s="5"/>
      <c r="H33" s="5"/>
      <c r="I33" s="5"/>
      <c r="J33" s="5"/>
      <c r="K33" s="5"/>
      <c r="L33" s="5"/>
      <c r="M33" s="5"/>
      <c r="N33" s="5"/>
      <c r="O33" s="5" t="s">
        <v>21</v>
      </c>
      <c r="P33" s="5" t="s">
        <v>21</v>
      </c>
      <c r="Q33" s="5"/>
      <c r="R33" s="5" t="s">
        <v>21</v>
      </c>
      <c r="S33" s="5" t="s">
        <v>21</v>
      </c>
      <c r="T33" s="5"/>
      <c r="U33" s="5"/>
      <c r="V33" s="5" t="s">
        <v>62</v>
      </c>
      <c r="W33" s="5"/>
      <c r="X33" s="5" t="s">
        <v>21</v>
      </c>
      <c r="Y33" s="5"/>
      <c r="Z33" s="5"/>
      <c r="AA33" s="5"/>
      <c r="AB33" s="5" t="s">
        <v>62</v>
      </c>
      <c r="AC33" s="5" t="s">
        <v>21</v>
      </c>
      <c r="AD33" s="5"/>
      <c r="AE33" s="5" t="s">
        <v>62</v>
      </c>
      <c r="AF33" s="5"/>
      <c r="AG33" s="5" t="s">
        <v>21</v>
      </c>
      <c r="AH33" s="5" t="s">
        <v>62</v>
      </c>
      <c r="AI33" s="5"/>
      <c r="AJ33" s="5"/>
      <c r="AK33" s="5"/>
      <c r="AL33" s="5" t="s">
        <v>62</v>
      </c>
      <c r="AM33" s="5"/>
      <c r="AN33" s="5"/>
      <c r="AO33" s="5"/>
      <c r="AP33" s="5"/>
      <c r="AQ33" s="5"/>
      <c r="AR33" s="5"/>
      <c r="AS33" s="5"/>
      <c r="AT33" s="5"/>
      <c r="AU33" s="5"/>
      <c r="AV33" s="7"/>
      <c r="AW33" s="7">
        <f t="shared" si="0"/>
        <v>0</v>
      </c>
      <c r="AX33" s="7">
        <v>100</v>
      </c>
      <c r="AY33" s="7">
        <v>75</v>
      </c>
      <c r="AZ33" s="7">
        <v>90</v>
      </c>
      <c r="BA33" s="7">
        <v>80</v>
      </c>
      <c r="BB33" s="7">
        <f t="shared" si="4"/>
        <v>86.25</v>
      </c>
      <c r="BC33" s="7">
        <f t="shared" si="5"/>
        <v>21.5625</v>
      </c>
      <c r="BD33" s="7"/>
      <c r="BE33" s="7"/>
      <c r="BF33" s="12">
        <f t="shared" si="1"/>
        <v>0</v>
      </c>
      <c r="BG33" s="7"/>
      <c r="BH33" s="7"/>
      <c r="BI33" s="7"/>
      <c r="BJ33" s="7">
        <v>26</v>
      </c>
      <c r="BK33" s="7">
        <f t="shared" si="6"/>
        <v>26</v>
      </c>
      <c r="BL33" s="7">
        <f t="shared" si="7"/>
        <v>5.2</v>
      </c>
      <c r="BM33" s="7">
        <v>5</v>
      </c>
      <c r="BN33" s="7"/>
      <c r="BO33" s="7"/>
      <c r="BP33" s="7">
        <v>10</v>
      </c>
      <c r="BQ33" s="7">
        <f t="shared" si="8"/>
        <v>15</v>
      </c>
      <c r="BR33" s="7">
        <f t="shared" si="9"/>
        <v>3</v>
      </c>
      <c r="BS33" s="7"/>
      <c r="BT33" s="7"/>
      <c r="BU33" s="7">
        <f t="shared" si="10"/>
        <v>0</v>
      </c>
      <c r="BV33" s="7">
        <f t="shared" si="2"/>
        <v>0</v>
      </c>
      <c r="BW33" s="7">
        <f t="shared" si="3"/>
        <v>29.762499999999999</v>
      </c>
      <c r="BX33">
        <v>28</v>
      </c>
      <c r="BY33">
        <v>218118252</v>
      </c>
      <c r="BZ33" t="s">
        <v>88</v>
      </c>
      <c r="CA33">
        <v>102</v>
      </c>
      <c r="CB33">
        <v>4</v>
      </c>
    </row>
    <row r="34" spans="1:80" x14ac:dyDescent="0.25">
      <c r="A34" s="5">
        <v>29</v>
      </c>
      <c r="B34" s="5">
        <v>218170734</v>
      </c>
      <c r="C34" s="5" t="s">
        <v>352</v>
      </c>
      <c r="D34" s="5">
        <v>102</v>
      </c>
      <c r="E34" s="5">
        <v>4</v>
      </c>
      <c r="F34" s="5"/>
      <c r="G34" s="5"/>
      <c r="H34" s="5"/>
      <c r="I34" s="5"/>
      <c r="J34" s="5"/>
      <c r="K34" s="5"/>
      <c r="L34" s="5"/>
      <c r="M34" s="5"/>
      <c r="N34" s="5"/>
      <c r="O34" s="5" t="s">
        <v>21</v>
      </c>
      <c r="P34" s="5" t="s">
        <v>21</v>
      </c>
      <c r="Q34" s="5"/>
      <c r="R34" s="5" t="s">
        <v>21</v>
      </c>
      <c r="S34" s="5" t="s">
        <v>21</v>
      </c>
      <c r="T34" s="5"/>
      <c r="U34" s="5"/>
      <c r="V34" s="5" t="s">
        <v>21</v>
      </c>
      <c r="W34" s="5"/>
      <c r="X34" s="5" t="s">
        <v>21</v>
      </c>
      <c r="Y34" s="5"/>
      <c r="Z34" s="5"/>
      <c r="AA34" s="5"/>
      <c r="AB34" s="5" t="s">
        <v>62</v>
      </c>
      <c r="AC34" s="5" t="s">
        <v>21</v>
      </c>
      <c r="AD34" s="5"/>
      <c r="AE34" s="5" t="s">
        <v>21</v>
      </c>
      <c r="AF34" s="5"/>
      <c r="AG34" s="5" t="s">
        <v>21</v>
      </c>
      <c r="AH34" s="5" t="s">
        <v>21</v>
      </c>
      <c r="AI34" s="5"/>
      <c r="AJ34" s="5"/>
      <c r="AK34" s="5"/>
      <c r="AL34" s="5" t="s">
        <v>21</v>
      </c>
      <c r="AM34" s="5"/>
      <c r="AN34" s="5"/>
      <c r="AO34" s="5"/>
      <c r="AP34" s="5"/>
      <c r="AQ34" s="5"/>
      <c r="AR34" s="5"/>
      <c r="AS34" s="5"/>
      <c r="AT34" s="5"/>
      <c r="AU34" s="5"/>
      <c r="AV34" s="7"/>
      <c r="AW34" s="7">
        <f t="shared" si="0"/>
        <v>0</v>
      </c>
      <c r="AX34" s="7">
        <v>90</v>
      </c>
      <c r="AY34" s="7">
        <v>100</v>
      </c>
      <c r="AZ34" s="7">
        <v>90</v>
      </c>
      <c r="BA34" s="7">
        <v>100</v>
      </c>
      <c r="BB34" s="7">
        <f t="shared" si="4"/>
        <v>95</v>
      </c>
      <c r="BC34" s="7">
        <f t="shared" si="5"/>
        <v>23.75</v>
      </c>
      <c r="BD34" s="7"/>
      <c r="BE34" s="7"/>
      <c r="BF34" s="12">
        <f t="shared" si="1"/>
        <v>0</v>
      </c>
      <c r="BG34" s="7"/>
      <c r="BH34" s="7"/>
      <c r="BI34" s="7"/>
      <c r="BJ34" s="7">
        <v>41</v>
      </c>
      <c r="BK34" s="7">
        <f t="shared" si="6"/>
        <v>41</v>
      </c>
      <c r="BL34" s="7">
        <f t="shared" si="7"/>
        <v>8.2000000000000011</v>
      </c>
      <c r="BM34" s="7">
        <v>5</v>
      </c>
      <c r="BN34" s="7">
        <v>3</v>
      </c>
      <c r="BO34" s="7">
        <v>2</v>
      </c>
      <c r="BP34" s="7">
        <v>53</v>
      </c>
      <c r="BQ34" s="7">
        <f t="shared" si="8"/>
        <v>63</v>
      </c>
      <c r="BR34" s="7">
        <f t="shared" si="9"/>
        <v>12.600000000000001</v>
      </c>
      <c r="BS34" s="7"/>
      <c r="BT34" s="52">
        <v>70</v>
      </c>
      <c r="BU34" s="7">
        <f t="shared" si="10"/>
        <v>70</v>
      </c>
      <c r="BV34" s="7">
        <f t="shared" si="2"/>
        <v>24.5</v>
      </c>
      <c r="BW34" s="7">
        <f t="shared" si="3"/>
        <v>69.050000000000011</v>
      </c>
      <c r="BX34">
        <v>29</v>
      </c>
      <c r="BY34">
        <v>218170602</v>
      </c>
      <c r="BZ34" t="s">
        <v>368</v>
      </c>
      <c r="CA34">
        <v>102</v>
      </c>
      <c r="CB34">
        <v>4</v>
      </c>
    </row>
    <row r="35" spans="1:80" x14ac:dyDescent="0.25">
      <c r="A35" s="5">
        <v>30</v>
      </c>
      <c r="B35" s="5">
        <v>218118880</v>
      </c>
      <c r="C35" s="5" t="s">
        <v>89</v>
      </c>
      <c r="D35" s="5">
        <v>102</v>
      </c>
      <c r="E35" s="5">
        <v>4</v>
      </c>
      <c r="F35" s="5"/>
      <c r="G35" s="5"/>
      <c r="H35" s="5"/>
      <c r="I35" s="5"/>
      <c r="J35" s="5"/>
      <c r="K35" s="5"/>
      <c r="L35" s="5" t="s">
        <v>62</v>
      </c>
      <c r="M35" s="5" t="s">
        <v>62</v>
      </c>
      <c r="N35" s="5" t="s">
        <v>62</v>
      </c>
      <c r="O35" s="5" t="s">
        <v>62</v>
      </c>
      <c r="P35" s="5" t="s">
        <v>62</v>
      </c>
      <c r="Q35" s="5"/>
      <c r="R35" s="5" t="s">
        <v>62</v>
      </c>
      <c r="S35" s="5" t="s">
        <v>62</v>
      </c>
      <c r="T35" s="5"/>
      <c r="U35" s="5"/>
      <c r="V35" s="5" t="s">
        <v>62</v>
      </c>
      <c r="W35" s="5"/>
      <c r="X35" s="5" t="s">
        <v>62</v>
      </c>
      <c r="Y35" s="5"/>
      <c r="Z35" s="5"/>
      <c r="AA35" s="5"/>
      <c r="AB35" s="5" t="s">
        <v>62</v>
      </c>
      <c r="AC35" s="5" t="s">
        <v>62</v>
      </c>
      <c r="AD35" s="5"/>
      <c r="AE35" s="5" t="s">
        <v>62</v>
      </c>
      <c r="AF35" s="5"/>
      <c r="AG35" s="5" t="s">
        <v>62</v>
      </c>
      <c r="AH35" s="5" t="s">
        <v>62</v>
      </c>
      <c r="AI35" s="5"/>
      <c r="AJ35" s="5"/>
      <c r="AK35" s="5"/>
      <c r="AL35" s="5" t="s">
        <v>62</v>
      </c>
      <c r="AM35" s="5"/>
      <c r="AN35" s="5"/>
      <c r="AO35" s="5"/>
      <c r="AP35" s="5"/>
      <c r="AQ35" s="5"/>
      <c r="AR35" s="5"/>
      <c r="AS35" s="5"/>
      <c r="AT35" s="5"/>
      <c r="AU35" s="5"/>
      <c r="AV35" s="7"/>
      <c r="AW35" s="7">
        <f t="shared" si="0"/>
        <v>0</v>
      </c>
      <c r="AX35" s="7"/>
      <c r="AY35" s="7"/>
      <c r="AZ35" s="7"/>
      <c r="BA35" s="7"/>
      <c r="BB35" s="7">
        <f t="shared" si="4"/>
        <v>0</v>
      </c>
      <c r="BC35" s="7">
        <f t="shared" si="5"/>
        <v>0</v>
      </c>
      <c r="BD35" s="7"/>
      <c r="BE35" s="7"/>
      <c r="BF35" s="12">
        <f t="shared" si="1"/>
        <v>0</v>
      </c>
      <c r="BG35" s="7"/>
      <c r="BH35" s="7"/>
      <c r="BI35" s="7"/>
      <c r="BJ35" s="7"/>
      <c r="BK35" s="7">
        <f t="shared" si="6"/>
        <v>0</v>
      </c>
      <c r="BL35" s="7">
        <f t="shared" si="7"/>
        <v>0</v>
      </c>
      <c r="BM35" s="7"/>
      <c r="BN35" s="7"/>
      <c r="BO35" s="7"/>
      <c r="BP35" s="7"/>
      <c r="BQ35" s="7">
        <f t="shared" si="8"/>
        <v>0</v>
      </c>
      <c r="BR35" s="7">
        <f t="shared" si="9"/>
        <v>0</v>
      </c>
      <c r="BS35" s="7"/>
      <c r="BT35" s="7"/>
      <c r="BU35" s="7">
        <f t="shared" si="10"/>
        <v>0</v>
      </c>
      <c r="BV35" s="7">
        <f t="shared" si="2"/>
        <v>0</v>
      </c>
      <c r="BW35" s="7">
        <f t="shared" si="3"/>
        <v>0</v>
      </c>
      <c r="BX35">
        <v>30</v>
      </c>
      <c r="BY35">
        <v>218170637</v>
      </c>
      <c r="BZ35" t="s">
        <v>369</v>
      </c>
      <c r="CA35">
        <v>102</v>
      </c>
      <c r="CB35">
        <v>4</v>
      </c>
    </row>
    <row r="36" spans="1:80" x14ac:dyDescent="0.25">
      <c r="A36" s="5">
        <v>31</v>
      </c>
      <c r="B36" s="5">
        <v>218118902</v>
      </c>
      <c r="C36" s="5" t="s">
        <v>90</v>
      </c>
      <c r="D36" s="5">
        <v>102</v>
      </c>
      <c r="E36" s="5">
        <v>4</v>
      </c>
      <c r="F36" s="5"/>
      <c r="G36" s="5"/>
      <c r="H36" s="5"/>
      <c r="I36" s="5"/>
      <c r="J36" s="5"/>
      <c r="K36" s="5"/>
      <c r="L36" s="5" t="s">
        <v>21</v>
      </c>
      <c r="M36" s="5" t="s">
        <v>21</v>
      </c>
      <c r="N36" s="5" t="s">
        <v>21</v>
      </c>
      <c r="O36" s="5" t="s">
        <v>21</v>
      </c>
      <c r="P36" s="5" t="s">
        <v>21</v>
      </c>
      <c r="Q36" s="5"/>
      <c r="R36" s="5" t="s">
        <v>21</v>
      </c>
      <c r="S36" s="5" t="s">
        <v>21</v>
      </c>
      <c r="T36" s="5"/>
      <c r="U36" s="5"/>
      <c r="V36" s="5" t="s">
        <v>62</v>
      </c>
      <c r="W36" s="5"/>
      <c r="X36" s="5" t="s">
        <v>21</v>
      </c>
      <c r="Y36" s="5"/>
      <c r="Z36" s="5"/>
      <c r="AA36" s="5"/>
      <c r="AB36" s="5" t="s">
        <v>21</v>
      </c>
      <c r="AC36" s="5" t="s">
        <v>62</v>
      </c>
      <c r="AD36" s="5"/>
      <c r="AE36" s="5" t="s">
        <v>21</v>
      </c>
      <c r="AF36" s="5"/>
      <c r="AG36" s="5" t="s">
        <v>21</v>
      </c>
      <c r="AH36" s="5" t="s">
        <v>21</v>
      </c>
      <c r="AI36" s="5"/>
      <c r="AJ36" s="5"/>
      <c r="AK36" s="5"/>
      <c r="AL36" s="5" t="s">
        <v>21</v>
      </c>
      <c r="AM36" s="5"/>
      <c r="AN36" s="5"/>
      <c r="AO36" s="5"/>
      <c r="AP36" s="5"/>
      <c r="AQ36" s="5"/>
      <c r="AR36" s="5"/>
      <c r="AS36" s="5"/>
      <c r="AT36" s="5"/>
      <c r="AU36" s="5"/>
      <c r="AV36" s="7"/>
      <c r="AW36" s="7">
        <f t="shared" si="0"/>
        <v>0</v>
      </c>
      <c r="AX36" s="7">
        <v>90</v>
      </c>
      <c r="AY36" s="7">
        <v>90</v>
      </c>
      <c r="AZ36" s="7">
        <v>85</v>
      </c>
      <c r="BA36" s="7">
        <v>80</v>
      </c>
      <c r="BB36" s="7">
        <f t="shared" si="4"/>
        <v>86.25</v>
      </c>
      <c r="BC36" s="7">
        <f t="shared" si="5"/>
        <v>21.5625</v>
      </c>
      <c r="BD36" s="7"/>
      <c r="BE36" s="7"/>
      <c r="BF36" s="12">
        <f t="shared" si="1"/>
        <v>0</v>
      </c>
      <c r="BG36" s="7"/>
      <c r="BH36" s="7"/>
      <c r="BI36" s="7"/>
      <c r="BJ36" s="7">
        <v>75</v>
      </c>
      <c r="BK36" s="7">
        <f t="shared" si="6"/>
        <v>75</v>
      </c>
      <c r="BL36" s="7">
        <f t="shared" si="7"/>
        <v>15</v>
      </c>
      <c r="BM36" s="7"/>
      <c r="BN36" s="7">
        <v>3</v>
      </c>
      <c r="BO36" s="7">
        <v>2</v>
      </c>
      <c r="BP36" s="7">
        <v>56</v>
      </c>
      <c r="BQ36" s="7">
        <f t="shared" si="8"/>
        <v>61</v>
      </c>
      <c r="BR36" s="7">
        <f t="shared" si="9"/>
        <v>12.200000000000001</v>
      </c>
      <c r="BS36" s="7"/>
      <c r="BT36" s="7">
        <v>75</v>
      </c>
      <c r="BU36" s="7">
        <f t="shared" si="10"/>
        <v>75</v>
      </c>
      <c r="BV36" s="7">
        <f t="shared" si="2"/>
        <v>26.25</v>
      </c>
      <c r="BW36" s="7">
        <f t="shared" si="3"/>
        <v>75.012500000000003</v>
      </c>
      <c r="BX36">
        <v>31</v>
      </c>
      <c r="BY36">
        <v>218170734</v>
      </c>
      <c r="BZ36" t="s">
        <v>352</v>
      </c>
      <c r="CA36">
        <v>102</v>
      </c>
      <c r="CB36">
        <v>4</v>
      </c>
    </row>
    <row r="37" spans="1:80" x14ac:dyDescent="0.25">
      <c r="A37" s="5">
        <v>32</v>
      </c>
      <c r="B37" s="5">
        <v>218170777</v>
      </c>
      <c r="C37" s="5" t="s">
        <v>370</v>
      </c>
      <c r="D37" s="5">
        <v>102</v>
      </c>
      <c r="E37" s="5">
        <v>4</v>
      </c>
      <c r="F37" s="5"/>
      <c r="G37" s="5"/>
      <c r="H37" s="5"/>
      <c r="I37" s="5"/>
      <c r="J37" s="5"/>
      <c r="K37" s="5"/>
      <c r="L37" s="5"/>
      <c r="M37" s="5"/>
      <c r="N37" s="5"/>
      <c r="O37" s="5" t="s">
        <v>21</v>
      </c>
      <c r="P37" s="5" t="s">
        <v>21</v>
      </c>
      <c r="Q37" s="5"/>
      <c r="R37" s="5" t="s">
        <v>21</v>
      </c>
      <c r="S37" s="5" t="s">
        <v>21</v>
      </c>
      <c r="T37" s="5"/>
      <c r="U37" s="5"/>
      <c r="V37" s="5" t="s">
        <v>21</v>
      </c>
      <c r="W37" s="5"/>
      <c r="X37" s="5" t="s">
        <v>21</v>
      </c>
      <c r="Y37" s="5"/>
      <c r="Z37" s="5"/>
      <c r="AA37" s="5"/>
      <c r="AB37" s="5" t="s">
        <v>62</v>
      </c>
      <c r="AC37" s="5" t="s">
        <v>21</v>
      </c>
      <c r="AD37" s="5"/>
      <c r="AE37" s="5" t="s">
        <v>21</v>
      </c>
      <c r="AF37" s="5"/>
      <c r="AG37" s="5" t="s">
        <v>21</v>
      </c>
      <c r="AH37" s="5" t="s">
        <v>21</v>
      </c>
      <c r="AI37" s="5"/>
      <c r="AJ37" s="5"/>
      <c r="AK37" s="5"/>
      <c r="AL37" s="5" t="s">
        <v>21</v>
      </c>
      <c r="AM37" s="5"/>
      <c r="AN37" s="5"/>
      <c r="AO37" s="5"/>
      <c r="AP37" s="5"/>
      <c r="AQ37" s="5"/>
      <c r="AR37" s="5"/>
      <c r="AS37" s="5"/>
      <c r="AT37" s="5"/>
      <c r="AU37" s="5"/>
      <c r="AV37" s="7"/>
      <c r="AW37" s="7">
        <f t="shared" si="0"/>
        <v>0</v>
      </c>
      <c r="AX37" s="7">
        <v>95</v>
      </c>
      <c r="AY37" s="7">
        <v>85</v>
      </c>
      <c r="AZ37" s="7">
        <v>85</v>
      </c>
      <c r="BA37" s="7">
        <v>80</v>
      </c>
      <c r="BB37" s="7">
        <f t="shared" si="4"/>
        <v>86.25</v>
      </c>
      <c r="BC37" s="7">
        <f t="shared" si="5"/>
        <v>21.5625</v>
      </c>
      <c r="BD37" s="7"/>
      <c r="BE37" s="7"/>
      <c r="BF37" s="12">
        <f t="shared" si="1"/>
        <v>0</v>
      </c>
      <c r="BG37" s="7"/>
      <c r="BH37" s="7"/>
      <c r="BI37" s="7"/>
      <c r="BJ37" s="7">
        <v>36</v>
      </c>
      <c r="BK37" s="7">
        <f t="shared" si="6"/>
        <v>36</v>
      </c>
      <c r="BL37" s="7">
        <f t="shared" si="7"/>
        <v>7.2</v>
      </c>
      <c r="BM37" s="7"/>
      <c r="BN37" s="7">
        <v>3</v>
      </c>
      <c r="BO37" s="7">
        <v>2</v>
      </c>
      <c r="BP37" s="7">
        <v>35</v>
      </c>
      <c r="BQ37" s="7">
        <f t="shared" si="8"/>
        <v>40</v>
      </c>
      <c r="BR37" s="7">
        <f t="shared" si="9"/>
        <v>8</v>
      </c>
      <c r="BS37" s="7"/>
      <c r="BT37" s="7">
        <v>51</v>
      </c>
      <c r="BU37" s="7">
        <f t="shared" si="10"/>
        <v>51</v>
      </c>
      <c r="BV37" s="7">
        <f t="shared" si="2"/>
        <v>17.849999999999998</v>
      </c>
      <c r="BW37" s="7">
        <f t="shared" si="3"/>
        <v>54.612499999999997</v>
      </c>
      <c r="BX37">
        <v>32</v>
      </c>
      <c r="BY37">
        <v>218118880</v>
      </c>
      <c r="BZ37" t="s">
        <v>89</v>
      </c>
      <c r="CA37">
        <v>102</v>
      </c>
      <c r="CB37">
        <v>4</v>
      </c>
    </row>
    <row r="38" spans="1:80" x14ac:dyDescent="0.25">
      <c r="A38" s="5">
        <v>33</v>
      </c>
      <c r="B38" s="5">
        <v>216177898</v>
      </c>
      <c r="C38" s="5" t="s">
        <v>91</v>
      </c>
      <c r="D38" s="5">
        <v>102</v>
      </c>
      <c r="E38" s="5">
        <v>4</v>
      </c>
      <c r="F38" s="5"/>
      <c r="G38" s="5"/>
      <c r="H38" s="5"/>
      <c r="I38" s="5"/>
      <c r="J38" s="5"/>
      <c r="K38" s="5"/>
      <c r="L38" s="5" t="s">
        <v>21</v>
      </c>
      <c r="M38" s="5" t="s">
        <v>21</v>
      </c>
      <c r="N38" s="5" t="s">
        <v>21</v>
      </c>
      <c r="O38" s="5" t="s">
        <v>62</v>
      </c>
      <c r="P38" s="5" t="s">
        <v>62</v>
      </c>
      <c r="Q38" s="5"/>
      <c r="R38" s="5" t="s">
        <v>62</v>
      </c>
      <c r="S38" s="5" t="s">
        <v>62</v>
      </c>
      <c r="T38" s="5"/>
      <c r="U38" s="5"/>
      <c r="V38" s="5" t="s">
        <v>62</v>
      </c>
      <c r="W38" s="5"/>
      <c r="X38" s="5" t="s">
        <v>62</v>
      </c>
      <c r="Y38" s="5"/>
      <c r="Z38" s="5"/>
      <c r="AA38" s="5"/>
      <c r="AB38" s="5" t="s">
        <v>62</v>
      </c>
      <c r="AC38" s="5" t="s">
        <v>62</v>
      </c>
      <c r="AD38" s="5"/>
      <c r="AE38" s="5" t="s">
        <v>62</v>
      </c>
      <c r="AF38" s="5"/>
      <c r="AG38" s="5" t="s">
        <v>62</v>
      </c>
      <c r="AH38" s="5" t="s">
        <v>62</v>
      </c>
      <c r="AI38" s="5"/>
      <c r="AJ38" s="5"/>
      <c r="AK38" s="5"/>
      <c r="AL38" s="5" t="s">
        <v>62</v>
      </c>
      <c r="AM38" s="5"/>
      <c r="AN38" s="5"/>
      <c r="AO38" s="5"/>
      <c r="AP38" s="5"/>
      <c r="AQ38" s="5"/>
      <c r="AR38" s="5"/>
      <c r="AS38" s="5"/>
      <c r="AT38" s="5"/>
      <c r="AU38" s="5"/>
      <c r="AV38" s="7"/>
      <c r="AW38" s="7">
        <f t="shared" si="0"/>
        <v>0</v>
      </c>
      <c r="AX38" s="7"/>
      <c r="AY38" s="7"/>
      <c r="AZ38" s="7"/>
      <c r="BA38" s="7"/>
      <c r="BB38" s="7">
        <f t="shared" si="4"/>
        <v>0</v>
      </c>
      <c r="BC38" s="7">
        <f t="shared" si="5"/>
        <v>0</v>
      </c>
      <c r="BD38" s="7"/>
      <c r="BE38" s="7"/>
      <c r="BF38" s="12">
        <f t="shared" ref="BF38:BF69" si="11">((+BD38+BE38+BG38)/3)/100*10</f>
        <v>0</v>
      </c>
      <c r="BG38" s="7"/>
      <c r="BH38" s="7"/>
      <c r="BI38" s="7"/>
      <c r="BJ38" s="7"/>
      <c r="BK38" s="7">
        <f t="shared" si="6"/>
        <v>0</v>
      </c>
      <c r="BL38" s="7">
        <f t="shared" si="7"/>
        <v>0</v>
      </c>
      <c r="BM38" s="7"/>
      <c r="BN38" s="7"/>
      <c r="BO38" s="7"/>
      <c r="BP38" s="7"/>
      <c r="BQ38" s="7">
        <f t="shared" si="8"/>
        <v>0</v>
      </c>
      <c r="BR38" s="7">
        <f t="shared" si="9"/>
        <v>0</v>
      </c>
      <c r="BS38" s="7"/>
      <c r="BT38" s="7"/>
      <c r="BU38" s="7">
        <f t="shared" si="10"/>
        <v>0</v>
      </c>
      <c r="BV38" s="7">
        <f t="shared" ref="BV38:BV57" si="12">+BU38*$BV$5</f>
        <v>0</v>
      </c>
      <c r="BW38" s="7">
        <f t="shared" ref="BW38:BW56" si="13">+BV38+BR38+BL38+BC38</f>
        <v>0</v>
      </c>
      <c r="BX38">
        <v>33</v>
      </c>
      <c r="BY38">
        <v>218118902</v>
      </c>
      <c r="BZ38" t="s">
        <v>90</v>
      </c>
      <c r="CA38">
        <v>102</v>
      </c>
      <c r="CB38">
        <v>4</v>
      </c>
    </row>
    <row r="39" spans="1:80" x14ac:dyDescent="0.25">
      <c r="A39" s="5">
        <v>34</v>
      </c>
      <c r="B39" s="5">
        <v>218119305</v>
      </c>
      <c r="C39" s="5" t="s">
        <v>92</v>
      </c>
      <c r="D39" s="5">
        <v>102</v>
      </c>
      <c r="E39" s="5">
        <v>4</v>
      </c>
      <c r="F39" s="5"/>
      <c r="G39" s="5"/>
      <c r="H39" s="5"/>
      <c r="I39" s="5"/>
      <c r="J39" s="5"/>
      <c r="K39" s="5"/>
      <c r="L39" s="5"/>
      <c r="M39" s="5"/>
      <c r="N39" s="5"/>
      <c r="O39" s="5" t="s">
        <v>21</v>
      </c>
      <c r="P39" s="5" t="s">
        <v>21</v>
      </c>
      <c r="Q39" s="5"/>
      <c r="R39" s="5" t="s">
        <v>21</v>
      </c>
      <c r="S39" s="5" t="s">
        <v>62</v>
      </c>
      <c r="T39" s="5"/>
      <c r="U39" s="5"/>
      <c r="V39" s="5" t="s">
        <v>21</v>
      </c>
      <c r="W39" s="5"/>
      <c r="X39" s="5" t="s">
        <v>62</v>
      </c>
      <c r="Y39" s="5"/>
      <c r="Z39" s="5"/>
      <c r="AA39" s="5"/>
      <c r="AB39" s="5" t="s">
        <v>21</v>
      </c>
      <c r="AC39" s="5" t="s">
        <v>21</v>
      </c>
      <c r="AD39" s="5"/>
      <c r="AE39" s="5" t="s">
        <v>62</v>
      </c>
      <c r="AF39" s="5"/>
      <c r="AG39" s="5" t="s">
        <v>21</v>
      </c>
      <c r="AH39" s="5" t="s">
        <v>21</v>
      </c>
      <c r="AI39" s="5"/>
      <c r="AJ39" s="5"/>
      <c r="AK39" s="5"/>
      <c r="AL39" s="5" t="s">
        <v>62</v>
      </c>
      <c r="AM39" s="5"/>
      <c r="AN39" s="5"/>
      <c r="AO39" s="5"/>
      <c r="AP39" s="5"/>
      <c r="AQ39" s="5"/>
      <c r="AR39" s="5"/>
      <c r="AS39" s="5"/>
      <c r="AT39" s="5"/>
      <c r="AU39" s="5"/>
      <c r="AV39" s="7"/>
      <c r="AW39" s="7">
        <f t="shared" si="0"/>
        <v>0</v>
      </c>
      <c r="AX39" s="7">
        <v>95</v>
      </c>
      <c r="AY39" s="7">
        <v>70</v>
      </c>
      <c r="AZ39" s="7">
        <v>100</v>
      </c>
      <c r="BA39" s="7">
        <v>80</v>
      </c>
      <c r="BB39" s="7">
        <f t="shared" si="4"/>
        <v>86.25</v>
      </c>
      <c r="BC39" s="7">
        <f t="shared" si="5"/>
        <v>21.5625</v>
      </c>
      <c r="BD39" s="7"/>
      <c r="BE39" s="7"/>
      <c r="BF39" s="12">
        <f t="shared" si="11"/>
        <v>0</v>
      </c>
      <c r="BG39" s="7"/>
      <c r="BH39" s="7"/>
      <c r="BI39" s="7"/>
      <c r="BJ39" s="7">
        <v>32</v>
      </c>
      <c r="BK39" s="7">
        <f t="shared" si="6"/>
        <v>32</v>
      </c>
      <c r="BL39" s="7">
        <f t="shared" si="7"/>
        <v>6.4</v>
      </c>
      <c r="BM39" s="7">
        <v>5</v>
      </c>
      <c r="BN39" s="7">
        <v>3</v>
      </c>
      <c r="BO39" s="7"/>
      <c r="BP39" s="7">
        <v>10</v>
      </c>
      <c r="BQ39" s="7">
        <f t="shared" si="8"/>
        <v>18</v>
      </c>
      <c r="BR39" s="7">
        <f t="shared" si="9"/>
        <v>3.6</v>
      </c>
      <c r="BS39" s="7"/>
      <c r="BT39" s="7">
        <v>10</v>
      </c>
      <c r="BU39" s="7">
        <f t="shared" si="10"/>
        <v>10</v>
      </c>
      <c r="BV39" s="7">
        <f t="shared" si="12"/>
        <v>3.5</v>
      </c>
      <c r="BW39" s="52">
        <v>51</v>
      </c>
      <c r="BX39">
        <v>34</v>
      </c>
      <c r="BY39">
        <v>218170777</v>
      </c>
      <c r="BZ39" t="s">
        <v>370</v>
      </c>
      <c r="CA39">
        <v>102</v>
      </c>
      <c r="CB39">
        <v>4</v>
      </c>
    </row>
    <row r="40" spans="1:80" x14ac:dyDescent="0.25">
      <c r="A40" s="5">
        <v>35</v>
      </c>
      <c r="B40" s="5">
        <v>218119445</v>
      </c>
      <c r="C40" s="5" t="s">
        <v>93</v>
      </c>
      <c r="D40" s="5">
        <v>102</v>
      </c>
      <c r="E40" s="5">
        <v>4</v>
      </c>
      <c r="F40" s="5"/>
      <c r="G40" s="5"/>
      <c r="H40" s="5"/>
      <c r="I40" s="5"/>
      <c r="J40" s="5"/>
      <c r="K40" s="5"/>
      <c r="L40" s="5" t="s">
        <v>21</v>
      </c>
      <c r="M40" s="5" t="s">
        <v>21</v>
      </c>
      <c r="N40" s="5" t="s">
        <v>21</v>
      </c>
      <c r="O40" s="5" t="s">
        <v>21</v>
      </c>
      <c r="P40" s="5" t="s">
        <v>21</v>
      </c>
      <c r="Q40" s="5"/>
      <c r="R40" s="5" t="s">
        <v>21</v>
      </c>
      <c r="S40" s="5" t="s">
        <v>21</v>
      </c>
      <c r="T40" s="5"/>
      <c r="U40" s="5"/>
      <c r="V40" s="5" t="s">
        <v>21</v>
      </c>
      <c r="W40" s="5"/>
      <c r="X40" s="5" t="s">
        <v>21</v>
      </c>
      <c r="Y40" s="5"/>
      <c r="Z40" s="5"/>
      <c r="AA40" s="5"/>
      <c r="AB40" s="5" t="s">
        <v>21</v>
      </c>
      <c r="AC40" s="5" t="s">
        <v>21</v>
      </c>
      <c r="AD40" s="5"/>
      <c r="AE40" s="5" t="s">
        <v>21</v>
      </c>
      <c r="AF40" s="5"/>
      <c r="AG40" s="5" t="s">
        <v>21</v>
      </c>
      <c r="AH40" s="5" t="s">
        <v>21</v>
      </c>
      <c r="AI40" s="5"/>
      <c r="AJ40" s="5"/>
      <c r="AK40" s="5"/>
      <c r="AL40" s="5" t="s">
        <v>21</v>
      </c>
      <c r="AM40" s="5"/>
      <c r="AN40" s="5"/>
      <c r="AO40" s="5"/>
      <c r="AP40" s="5"/>
      <c r="AQ40" s="5"/>
      <c r="AR40" s="5"/>
      <c r="AS40" s="5"/>
      <c r="AT40" s="5"/>
      <c r="AU40" s="5"/>
      <c r="AV40" s="7"/>
      <c r="AW40" s="7">
        <f t="shared" si="0"/>
        <v>0</v>
      </c>
      <c r="AX40" s="7">
        <v>90</v>
      </c>
      <c r="AY40" s="7">
        <v>75</v>
      </c>
      <c r="AZ40" s="7">
        <v>95</v>
      </c>
      <c r="BA40" s="7">
        <v>70</v>
      </c>
      <c r="BB40" s="7">
        <f t="shared" si="4"/>
        <v>82.5</v>
      </c>
      <c r="BC40" s="7">
        <f t="shared" si="5"/>
        <v>20.625</v>
      </c>
      <c r="BD40" s="7"/>
      <c r="BE40" s="7"/>
      <c r="BF40" s="12">
        <f t="shared" si="11"/>
        <v>0</v>
      </c>
      <c r="BG40" s="7"/>
      <c r="BH40" s="7"/>
      <c r="BI40" s="7"/>
      <c r="BJ40" s="7">
        <v>73</v>
      </c>
      <c r="BK40" s="7">
        <f t="shared" si="6"/>
        <v>73</v>
      </c>
      <c r="BL40" s="7">
        <f t="shared" si="7"/>
        <v>14.600000000000001</v>
      </c>
      <c r="BM40" s="7"/>
      <c r="BN40" s="7"/>
      <c r="BO40" s="7">
        <v>2</v>
      </c>
      <c r="BP40" s="7">
        <v>17</v>
      </c>
      <c r="BQ40" s="7">
        <f t="shared" si="8"/>
        <v>19</v>
      </c>
      <c r="BR40" s="7">
        <f t="shared" si="9"/>
        <v>3.8000000000000003</v>
      </c>
      <c r="BS40" s="7"/>
      <c r="BT40" s="7">
        <v>56</v>
      </c>
      <c r="BU40" s="7">
        <f t="shared" si="10"/>
        <v>56</v>
      </c>
      <c r="BV40" s="7">
        <f t="shared" si="12"/>
        <v>19.599999999999998</v>
      </c>
      <c r="BW40" s="7">
        <f t="shared" si="13"/>
        <v>58.625</v>
      </c>
      <c r="BX40">
        <v>35</v>
      </c>
      <c r="BY40">
        <v>216177898</v>
      </c>
      <c r="BZ40" t="s">
        <v>91</v>
      </c>
      <c r="CA40">
        <v>102</v>
      </c>
      <c r="CB40">
        <v>4</v>
      </c>
    </row>
    <row r="41" spans="1:80" x14ac:dyDescent="0.25">
      <c r="A41" s="5">
        <v>36</v>
      </c>
      <c r="B41" s="5">
        <v>218170955</v>
      </c>
      <c r="C41" s="5" t="s">
        <v>353</v>
      </c>
      <c r="D41" s="5">
        <v>102</v>
      </c>
      <c r="E41" s="5">
        <v>4</v>
      </c>
      <c r="F41" s="5"/>
      <c r="G41" s="5"/>
      <c r="H41" s="5"/>
      <c r="I41" s="5"/>
      <c r="J41" s="5"/>
      <c r="K41" s="5"/>
      <c r="L41" s="5"/>
      <c r="M41" s="5"/>
      <c r="N41" s="5"/>
      <c r="O41" s="5" t="s">
        <v>21</v>
      </c>
      <c r="P41" s="5" t="s">
        <v>21</v>
      </c>
      <c r="Q41" s="5"/>
      <c r="R41" s="5" t="s">
        <v>21</v>
      </c>
      <c r="S41" s="5" t="s">
        <v>21</v>
      </c>
      <c r="T41" s="5"/>
      <c r="U41" s="5"/>
      <c r="V41" s="5" t="s">
        <v>21</v>
      </c>
      <c r="W41" s="5"/>
      <c r="X41" s="5" t="s">
        <v>21</v>
      </c>
      <c r="Y41" s="5"/>
      <c r="Z41" s="5"/>
      <c r="AA41" s="5"/>
      <c r="AB41" s="5" t="s">
        <v>62</v>
      </c>
      <c r="AC41" s="5" t="s">
        <v>21</v>
      </c>
      <c r="AD41" s="5"/>
      <c r="AE41" s="5" t="s">
        <v>21</v>
      </c>
      <c r="AF41" s="5"/>
      <c r="AG41" s="5" t="s">
        <v>21</v>
      </c>
      <c r="AH41" s="5" t="s">
        <v>21</v>
      </c>
      <c r="AI41" s="5"/>
      <c r="AJ41" s="5"/>
      <c r="AK41" s="5"/>
      <c r="AL41" s="5" t="s">
        <v>21</v>
      </c>
      <c r="AM41" s="5"/>
      <c r="AN41" s="5"/>
      <c r="AO41" s="5"/>
      <c r="AP41" s="5"/>
      <c r="AQ41" s="5"/>
      <c r="AR41" s="5"/>
      <c r="AS41" s="5"/>
      <c r="AT41" s="5"/>
      <c r="AU41" s="5"/>
      <c r="AV41" s="7"/>
      <c r="AW41" s="7">
        <f t="shared" si="0"/>
        <v>0</v>
      </c>
      <c r="AX41" s="5">
        <v>90</v>
      </c>
      <c r="AY41" s="7">
        <v>90</v>
      </c>
      <c r="AZ41" s="7">
        <v>100</v>
      </c>
      <c r="BA41" s="7">
        <v>100</v>
      </c>
      <c r="BB41" s="7">
        <f t="shared" si="4"/>
        <v>95</v>
      </c>
      <c r="BC41" s="7">
        <f t="shared" si="5"/>
        <v>23.75</v>
      </c>
      <c r="BD41" s="7"/>
      <c r="BE41" s="7"/>
      <c r="BF41" s="12">
        <f t="shared" si="11"/>
        <v>0</v>
      </c>
      <c r="BG41" s="7"/>
      <c r="BH41" s="7"/>
      <c r="BI41" s="7"/>
      <c r="BJ41" s="7">
        <v>10</v>
      </c>
      <c r="BK41" s="7">
        <f t="shared" si="6"/>
        <v>10</v>
      </c>
      <c r="BL41" s="7">
        <f t="shared" si="7"/>
        <v>2</v>
      </c>
      <c r="BM41" s="7">
        <v>5</v>
      </c>
      <c r="BN41" s="7">
        <v>2</v>
      </c>
      <c r="BO41" s="7">
        <v>2</v>
      </c>
      <c r="BP41" s="7">
        <v>10</v>
      </c>
      <c r="BQ41" s="7">
        <f t="shared" si="8"/>
        <v>19</v>
      </c>
      <c r="BR41" s="7">
        <f t="shared" si="9"/>
        <v>3.8000000000000003</v>
      </c>
      <c r="BS41" s="7"/>
      <c r="BT41" s="7">
        <v>10</v>
      </c>
      <c r="BU41" s="7">
        <f t="shared" si="10"/>
        <v>10</v>
      </c>
      <c r="BV41" s="7">
        <f t="shared" si="12"/>
        <v>3.5</v>
      </c>
      <c r="BW41" s="52">
        <f t="shared" si="13"/>
        <v>33.049999999999997</v>
      </c>
      <c r="BX41">
        <v>36</v>
      </c>
      <c r="BY41">
        <v>218119305</v>
      </c>
      <c r="BZ41" t="s">
        <v>92</v>
      </c>
      <c r="CA41">
        <v>102</v>
      </c>
      <c r="CB41">
        <v>4</v>
      </c>
    </row>
    <row r="42" spans="1:80" x14ac:dyDescent="0.25">
      <c r="A42" s="5">
        <v>37</v>
      </c>
      <c r="B42" s="5">
        <v>218171021</v>
      </c>
      <c r="C42" s="5" t="s">
        <v>371</v>
      </c>
      <c r="D42" s="5">
        <v>102</v>
      </c>
      <c r="E42" s="5">
        <v>4</v>
      </c>
      <c r="F42" s="5"/>
      <c r="G42" s="5"/>
      <c r="H42" s="5"/>
      <c r="I42" s="5"/>
      <c r="J42" s="5"/>
      <c r="K42" s="5"/>
      <c r="L42" s="5"/>
      <c r="M42" s="5"/>
      <c r="N42" s="5"/>
      <c r="O42" s="5" t="s">
        <v>21</v>
      </c>
      <c r="P42" s="5" t="s">
        <v>21</v>
      </c>
      <c r="Q42" s="5"/>
      <c r="R42" s="5" t="s">
        <v>21</v>
      </c>
      <c r="S42" s="5" t="s">
        <v>21</v>
      </c>
      <c r="T42" s="5"/>
      <c r="U42" s="5"/>
      <c r="V42" s="5" t="s">
        <v>21</v>
      </c>
      <c r="W42" s="5"/>
      <c r="X42" s="5" t="s">
        <v>21</v>
      </c>
      <c r="Y42" s="5"/>
      <c r="Z42" s="5"/>
      <c r="AA42" s="5"/>
      <c r="AB42" s="5" t="s">
        <v>21</v>
      </c>
      <c r="AC42" s="5" t="s">
        <v>21</v>
      </c>
      <c r="AD42" s="5"/>
      <c r="AE42" s="5" t="s">
        <v>21</v>
      </c>
      <c r="AF42" s="5"/>
      <c r="AG42" s="5" t="s">
        <v>21</v>
      </c>
      <c r="AH42" s="5" t="s">
        <v>21</v>
      </c>
      <c r="AI42" s="5"/>
      <c r="AJ42" s="5"/>
      <c r="AK42" s="5"/>
      <c r="AL42" s="5" t="s">
        <v>21</v>
      </c>
      <c r="AM42" s="5"/>
      <c r="AN42" s="5"/>
      <c r="AO42" s="5"/>
      <c r="AP42" s="5"/>
      <c r="AQ42" s="5"/>
      <c r="AR42" s="5"/>
      <c r="AS42" s="5"/>
      <c r="AT42" s="5"/>
      <c r="AU42" s="5"/>
      <c r="AV42" s="7"/>
      <c r="AW42" s="7">
        <f t="shared" si="0"/>
        <v>0</v>
      </c>
      <c r="AX42" s="7">
        <v>90</v>
      </c>
      <c r="AY42" s="7">
        <v>75</v>
      </c>
      <c r="AZ42" s="7">
        <v>85</v>
      </c>
      <c r="BA42" s="7">
        <v>80</v>
      </c>
      <c r="BB42" s="7">
        <f t="shared" si="4"/>
        <v>82.5</v>
      </c>
      <c r="BC42" s="7">
        <f t="shared" si="5"/>
        <v>20.625</v>
      </c>
      <c r="BD42" s="7"/>
      <c r="BE42" s="7"/>
      <c r="BF42" s="12">
        <f t="shared" si="11"/>
        <v>0</v>
      </c>
      <c r="BG42" s="7"/>
      <c r="BH42" s="7"/>
      <c r="BI42" s="7"/>
      <c r="BJ42" s="7">
        <v>36</v>
      </c>
      <c r="BK42" s="7">
        <f t="shared" si="6"/>
        <v>36</v>
      </c>
      <c r="BL42" s="7">
        <f t="shared" si="7"/>
        <v>7.2</v>
      </c>
      <c r="BM42" s="7"/>
      <c r="BN42" s="7">
        <v>2</v>
      </c>
      <c r="BO42" s="7"/>
      <c r="BP42" s="7">
        <v>49</v>
      </c>
      <c r="BQ42" s="7">
        <f t="shared" si="8"/>
        <v>51</v>
      </c>
      <c r="BR42" s="7">
        <f t="shared" si="9"/>
        <v>10.200000000000001</v>
      </c>
      <c r="BS42" s="7"/>
      <c r="BT42" s="52">
        <v>60</v>
      </c>
      <c r="BU42" s="7">
        <f t="shared" si="10"/>
        <v>60</v>
      </c>
      <c r="BV42" s="7">
        <f t="shared" si="12"/>
        <v>21</v>
      </c>
      <c r="BW42" s="7">
        <f t="shared" si="13"/>
        <v>59.025000000000006</v>
      </c>
      <c r="BX42">
        <v>37</v>
      </c>
      <c r="BY42">
        <v>218119445</v>
      </c>
      <c r="BZ42" t="s">
        <v>93</v>
      </c>
      <c r="CA42">
        <v>102</v>
      </c>
      <c r="CB42">
        <v>4</v>
      </c>
    </row>
    <row r="43" spans="1:80" x14ac:dyDescent="0.25">
      <c r="A43" s="5">
        <v>38</v>
      </c>
      <c r="B43" s="5">
        <v>217091725</v>
      </c>
      <c r="C43" s="5" t="s">
        <v>94</v>
      </c>
      <c r="D43" s="5">
        <v>102</v>
      </c>
      <c r="E43" s="5">
        <v>4</v>
      </c>
      <c r="F43" s="5"/>
      <c r="G43" s="5"/>
      <c r="H43" s="5"/>
      <c r="I43" s="5"/>
      <c r="J43" s="5"/>
      <c r="K43" s="5"/>
      <c r="L43" s="5" t="s">
        <v>21</v>
      </c>
      <c r="M43" s="5" t="s">
        <v>62</v>
      </c>
      <c r="N43" s="5" t="s">
        <v>21</v>
      </c>
      <c r="O43" s="5" t="s">
        <v>21</v>
      </c>
      <c r="P43" s="5" t="s">
        <v>21</v>
      </c>
      <c r="Q43" s="5"/>
      <c r="R43" s="5" t="s">
        <v>21</v>
      </c>
      <c r="S43" s="5" t="s">
        <v>21</v>
      </c>
      <c r="T43" s="5"/>
      <c r="U43" s="5"/>
      <c r="V43" s="5" t="s">
        <v>21</v>
      </c>
      <c r="W43" s="5"/>
      <c r="X43" s="5" t="s">
        <v>21</v>
      </c>
      <c r="Y43" s="5"/>
      <c r="Z43" s="5"/>
      <c r="AA43" s="5"/>
      <c r="AB43" s="5" t="s">
        <v>21</v>
      </c>
      <c r="AC43" s="5" t="s">
        <v>21</v>
      </c>
      <c r="AD43" s="5"/>
      <c r="AE43" s="5" t="s">
        <v>21</v>
      </c>
      <c r="AF43" s="5"/>
      <c r="AG43" s="5" t="s">
        <v>21</v>
      </c>
      <c r="AH43" s="5" t="s">
        <v>21</v>
      </c>
      <c r="AI43" s="5"/>
      <c r="AJ43" s="5"/>
      <c r="AK43" s="5"/>
      <c r="AL43" s="5" t="s">
        <v>21</v>
      </c>
      <c r="AM43" s="5"/>
      <c r="AN43" s="5"/>
      <c r="AO43" s="5"/>
      <c r="AP43" s="5"/>
      <c r="AQ43" s="5"/>
      <c r="AR43" s="5"/>
      <c r="AS43" s="5"/>
      <c r="AT43" s="5"/>
      <c r="AU43" s="5"/>
      <c r="AV43" s="7"/>
      <c r="AW43" s="7">
        <f t="shared" si="0"/>
        <v>0</v>
      </c>
      <c r="AX43" s="7">
        <v>95</v>
      </c>
      <c r="AY43" s="7">
        <v>70</v>
      </c>
      <c r="AZ43" s="7">
        <v>70</v>
      </c>
      <c r="BA43" s="7">
        <v>80</v>
      </c>
      <c r="BB43" s="7">
        <f t="shared" si="4"/>
        <v>78.75</v>
      </c>
      <c r="BC43" s="7">
        <f t="shared" si="5"/>
        <v>19.6875</v>
      </c>
      <c r="BD43" s="7"/>
      <c r="BE43" s="7"/>
      <c r="BF43" s="12">
        <f t="shared" si="11"/>
        <v>0</v>
      </c>
      <c r="BG43" s="7"/>
      <c r="BH43" s="7"/>
      <c r="BI43" s="7"/>
      <c r="BJ43" s="7">
        <v>65</v>
      </c>
      <c r="BK43" s="7">
        <f t="shared" si="6"/>
        <v>65</v>
      </c>
      <c r="BL43" s="7">
        <f t="shared" si="7"/>
        <v>13</v>
      </c>
      <c r="BM43" s="7"/>
      <c r="BN43" s="7"/>
      <c r="BO43" s="7"/>
      <c r="BP43" s="7">
        <v>10</v>
      </c>
      <c r="BQ43" s="7">
        <f t="shared" si="8"/>
        <v>10</v>
      </c>
      <c r="BR43" s="7">
        <f t="shared" si="9"/>
        <v>2</v>
      </c>
      <c r="BS43" s="7"/>
      <c r="BT43" s="7">
        <v>16</v>
      </c>
      <c r="BU43" s="7">
        <f t="shared" si="10"/>
        <v>16</v>
      </c>
      <c r="BV43" s="7">
        <f t="shared" si="12"/>
        <v>5.6</v>
      </c>
      <c r="BW43" s="52">
        <v>51</v>
      </c>
      <c r="BX43">
        <v>38</v>
      </c>
      <c r="BY43">
        <v>218170955</v>
      </c>
      <c r="BZ43" t="s">
        <v>353</v>
      </c>
      <c r="CA43">
        <v>102</v>
      </c>
      <c r="CB43">
        <v>4</v>
      </c>
    </row>
    <row r="44" spans="1:80" x14ac:dyDescent="0.25">
      <c r="A44" s="5">
        <v>39</v>
      </c>
      <c r="B44" s="5">
        <v>218120281</v>
      </c>
      <c r="C44" s="5" t="s">
        <v>95</v>
      </c>
      <c r="D44" s="5">
        <v>102</v>
      </c>
      <c r="E44" s="5">
        <v>4</v>
      </c>
      <c r="F44" s="5"/>
      <c r="G44" s="5"/>
      <c r="H44" s="5"/>
      <c r="I44" s="5"/>
      <c r="J44" s="5"/>
      <c r="K44" s="5"/>
      <c r="L44" s="5" t="s">
        <v>21</v>
      </c>
      <c r="M44" s="5" t="s">
        <v>21</v>
      </c>
      <c r="N44" s="5" t="s">
        <v>21</v>
      </c>
      <c r="O44" s="5" t="s">
        <v>21</v>
      </c>
      <c r="P44" s="5" t="s">
        <v>21</v>
      </c>
      <c r="Q44" s="5"/>
      <c r="R44" s="5" t="s">
        <v>21</v>
      </c>
      <c r="S44" s="5" t="s">
        <v>21</v>
      </c>
      <c r="T44" s="5"/>
      <c r="U44" s="5"/>
      <c r="V44" s="5" t="s">
        <v>21</v>
      </c>
      <c r="W44" s="5"/>
      <c r="X44" s="5" t="s">
        <v>21</v>
      </c>
      <c r="Y44" s="5"/>
      <c r="Z44" s="5"/>
      <c r="AA44" s="5"/>
      <c r="AB44" s="5" t="s">
        <v>21</v>
      </c>
      <c r="AC44" s="5" t="s">
        <v>21</v>
      </c>
      <c r="AD44" s="5"/>
      <c r="AE44" s="5" t="s">
        <v>21</v>
      </c>
      <c r="AF44" s="5"/>
      <c r="AG44" s="5" t="s">
        <v>21</v>
      </c>
      <c r="AH44" s="5" t="s">
        <v>21</v>
      </c>
      <c r="AI44" s="5"/>
      <c r="AJ44" s="5"/>
      <c r="AK44" s="5"/>
      <c r="AL44" s="5" t="s">
        <v>62</v>
      </c>
      <c r="AM44" s="5"/>
      <c r="AN44" s="5"/>
      <c r="AO44" s="5"/>
      <c r="AP44" s="5"/>
      <c r="AQ44" s="5"/>
      <c r="AR44" s="5"/>
      <c r="AS44" s="5"/>
      <c r="AT44" s="5"/>
      <c r="AU44" s="5"/>
      <c r="AV44" s="7"/>
      <c r="AW44" s="7">
        <f t="shared" si="0"/>
        <v>0</v>
      </c>
      <c r="AX44" s="7">
        <v>90</v>
      </c>
      <c r="AY44" s="7">
        <v>80</v>
      </c>
      <c r="AZ44" s="7">
        <v>85</v>
      </c>
      <c r="BA44" s="7"/>
      <c r="BB44" s="7">
        <f t="shared" si="4"/>
        <v>63.75</v>
      </c>
      <c r="BC44" s="7">
        <f t="shared" si="5"/>
        <v>15.9375</v>
      </c>
      <c r="BD44" s="7"/>
      <c r="BE44" s="7"/>
      <c r="BF44" s="12">
        <f t="shared" si="11"/>
        <v>0</v>
      </c>
      <c r="BG44" s="7"/>
      <c r="BH44" s="7"/>
      <c r="BI44" s="7"/>
      <c r="BJ44" s="7">
        <v>56</v>
      </c>
      <c r="BK44" s="7">
        <f t="shared" si="6"/>
        <v>56</v>
      </c>
      <c r="BL44" s="7">
        <f t="shared" si="7"/>
        <v>11.200000000000001</v>
      </c>
      <c r="BM44" s="7"/>
      <c r="BN44" s="7"/>
      <c r="BO44" s="7">
        <v>2</v>
      </c>
      <c r="BP44" s="7">
        <v>23</v>
      </c>
      <c r="BQ44" s="7">
        <f t="shared" si="8"/>
        <v>25</v>
      </c>
      <c r="BR44" s="7">
        <f t="shared" si="9"/>
        <v>5</v>
      </c>
      <c r="BS44" s="7"/>
      <c r="BT44" s="7"/>
      <c r="BU44" s="7">
        <f t="shared" si="10"/>
        <v>0</v>
      </c>
      <c r="BV44" s="7">
        <f t="shared" si="12"/>
        <v>0</v>
      </c>
      <c r="BW44" s="52">
        <f t="shared" si="13"/>
        <v>32.137500000000003</v>
      </c>
      <c r="BX44">
        <v>39</v>
      </c>
      <c r="BY44">
        <v>218171021</v>
      </c>
      <c r="BZ44" t="s">
        <v>371</v>
      </c>
      <c r="CA44">
        <v>102</v>
      </c>
      <c r="CB44">
        <v>4</v>
      </c>
    </row>
    <row r="45" spans="1:80" x14ac:dyDescent="0.25">
      <c r="A45" s="5">
        <v>40</v>
      </c>
      <c r="B45" s="5">
        <v>218120354</v>
      </c>
      <c r="C45" s="5" t="s">
        <v>96</v>
      </c>
      <c r="D45" s="5">
        <v>102</v>
      </c>
      <c r="E45" s="5">
        <v>4</v>
      </c>
      <c r="F45" s="5"/>
      <c r="G45" s="5"/>
      <c r="H45" s="5"/>
      <c r="I45" s="5"/>
      <c r="J45" s="5"/>
      <c r="K45" s="5"/>
      <c r="L45" s="5" t="s">
        <v>21</v>
      </c>
      <c r="M45" s="5" t="s">
        <v>21</v>
      </c>
      <c r="N45" s="5" t="s">
        <v>21</v>
      </c>
      <c r="O45" s="5" t="s">
        <v>62</v>
      </c>
      <c r="P45" s="5" t="s">
        <v>62</v>
      </c>
      <c r="Q45" s="5"/>
      <c r="R45" s="5" t="s">
        <v>21</v>
      </c>
      <c r="S45" s="5" t="s">
        <v>21</v>
      </c>
      <c r="T45" s="5"/>
      <c r="U45" s="5"/>
      <c r="V45" s="5" t="s">
        <v>62</v>
      </c>
      <c r="W45" s="5"/>
      <c r="X45" s="5" t="s">
        <v>21</v>
      </c>
      <c r="Y45" s="5"/>
      <c r="Z45" s="5"/>
      <c r="AA45" s="5"/>
      <c r="AB45" s="5" t="s">
        <v>21</v>
      </c>
      <c r="AC45" s="5" t="s">
        <v>21</v>
      </c>
      <c r="AD45" s="5"/>
      <c r="AE45" s="5" t="s">
        <v>21</v>
      </c>
      <c r="AF45" s="5"/>
      <c r="AG45" s="5" t="s">
        <v>21</v>
      </c>
      <c r="AH45" s="5" t="s">
        <v>62</v>
      </c>
      <c r="AI45" s="5"/>
      <c r="AJ45" s="5"/>
      <c r="AK45" s="5"/>
      <c r="AL45" s="5" t="s">
        <v>21</v>
      </c>
      <c r="AM45" s="5"/>
      <c r="AN45" s="5"/>
      <c r="AO45" s="5"/>
      <c r="AP45" s="5"/>
      <c r="AQ45" s="5"/>
      <c r="AR45" s="5"/>
      <c r="AS45" s="5"/>
      <c r="AT45" s="5"/>
      <c r="AU45" s="5"/>
      <c r="AV45" s="7"/>
      <c r="AW45" s="7">
        <f t="shared" si="0"/>
        <v>0</v>
      </c>
      <c r="AX45" s="7">
        <v>55</v>
      </c>
      <c r="AY45" s="7">
        <v>70</v>
      </c>
      <c r="AZ45" s="7">
        <v>95</v>
      </c>
      <c r="BA45" s="7">
        <v>70</v>
      </c>
      <c r="BB45" s="7">
        <f t="shared" si="4"/>
        <v>72.5</v>
      </c>
      <c r="BC45" s="7">
        <f t="shared" si="5"/>
        <v>18.125</v>
      </c>
      <c r="BD45" s="7"/>
      <c r="BE45" s="7"/>
      <c r="BF45" s="12">
        <f t="shared" si="11"/>
        <v>0</v>
      </c>
      <c r="BG45" s="7"/>
      <c r="BH45" s="7"/>
      <c r="BI45" s="7"/>
      <c r="BJ45" s="7">
        <v>42</v>
      </c>
      <c r="BK45" s="7">
        <f t="shared" si="6"/>
        <v>42</v>
      </c>
      <c r="BL45" s="7">
        <f t="shared" si="7"/>
        <v>8.4</v>
      </c>
      <c r="BM45" s="7"/>
      <c r="BN45" s="7"/>
      <c r="BO45" s="7"/>
      <c r="BP45" s="7">
        <v>10</v>
      </c>
      <c r="BQ45" s="7">
        <f t="shared" si="8"/>
        <v>10</v>
      </c>
      <c r="BR45" s="7">
        <f t="shared" si="9"/>
        <v>2</v>
      </c>
      <c r="BS45" s="7"/>
      <c r="BT45" s="7">
        <v>25</v>
      </c>
      <c r="BU45" s="7">
        <f t="shared" si="10"/>
        <v>25</v>
      </c>
      <c r="BV45" s="7">
        <f t="shared" si="12"/>
        <v>8.75</v>
      </c>
      <c r="BW45" s="52">
        <v>51</v>
      </c>
      <c r="BX45">
        <v>40</v>
      </c>
      <c r="BY45">
        <v>217091725</v>
      </c>
      <c r="BZ45" t="s">
        <v>94</v>
      </c>
      <c r="CA45">
        <v>102</v>
      </c>
      <c r="CB45">
        <v>4</v>
      </c>
    </row>
    <row r="46" spans="1:80" x14ac:dyDescent="0.25">
      <c r="A46" s="5">
        <v>41</v>
      </c>
      <c r="B46" s="5">
        <v>218120613</v>
      </c>
      <c r="C46" s="5" t="s">
        <v>97</v>
      </c>
      <c r="D46" s="5">
        <v>102</v>
      </c>
      <c r="E46" s="5">
        <v>4</v>
      </c>
      <c r="F46" s="5"/>
      <c r="G46" s="5"/>
      <c r="H46" s="5"/>
      <c r="I46" s="5"/>
      <c r="J46" s="5"/>
      <c r="K46" s="5"/>
      <c r="L46" s="5" t="s">
        <v>62</v>
      </c>
      <c r="M46" s="5" t="s">
        <v>62</v>
      </c>
      <c r="N46" s="5" t="s">
        <v>62</v>
      </c>
      <c r="O46" s="5" t="s">
        <v>62</v>
      </c>
      <c r="P46" s="5" t="s">
        <v>62</v>
      </c>
      <c r="Q46" s="5"/>
      <c r="R46" s="5" t="s">
        <v>62</v>
      </c>
      <c r="S46" s="5" t="s">
        <v>62</v>
      </c>
      <c r="T46" s="5"/>
      <c r="U46" s="5"/>
      <c r="V46" s="5" t="s">
        <v>62</v>
      </c>
      <c r="W46" s="5"/>
      <c r="X46" s="5" t="s">
        <v>62</v>
      </c>
      <c r="Y46" s="5"/>
      <c r="Z46" s="5"/>
      <c r="AA46" s="5"/>
      <c r="AB46" s="5" t="s">
        <v>62</v>
      </c>
      <c r="AC46" s="5" t="s">
        <v>62</v>
      </c>
      <c r="AD46" s="5"/>
      <c r="AE46" s="5" t="s">
        <v>62</v>
      </c>
      <c r="AF46" s="5"/>
      <c r="AG46" s="5" t="s">
        <v>62</v>
      </c>
      <c r="AH46" s="5" t="s">
        <v>62</v>
      </c>
      <c r="AI46" s="5"/>
      <c r="AJ46" s="5"/>
      <c r="AK46" s="5"/>
      <c r="AL46" s="5" t="s">
        <v>62</v>
      </c>
      <c r="AM46" s="5"/>
      <c r="AN46" s="5"/>
      <c r="AO46" s="5"/>
      <c r="AP46" s="5"/>
      <c r="AQ46" s="5"/>
      <c r="AR46" s="5"/>
      <c r="AS46" s="5"/>
      <c r="AT46" s="5"/>
      <c r="AU46" s="5"/>
      <c r="AV46" s="7"/>
      <c r="AW46" s="7">
        <f t="shared" si="0"/>
        <v>0</v>
      </c>
      <c r="AX46" s="7"/>
      <c r="AY46" s="7"/>
      <c r="AZ46" s="7"/>
      <c r="BA46" s="7"/>
      <c r="BB46" s="7">
        <f t="shared" si="4"/>
        <v>0</v>
      </c>
      <c r="BC46" s="7">
        <f t="shared" si="5"/>
        <v>0</v>
      </c>
      <c r="BD46" s="7"/>
      <c r="BE46" s="7"/>
      <c r="BF46" s="12">
        <f t="shared" si="11"/>
        <v>0</v>
      </c>
      <c r="BG46" s="7"/>
      <c r="BH46" s="7"/>
      <c r="BI46" s="7"/>
      <c r="BJ46" s="7"/>
      <c r="BK46" s="7">
        <f t="shared" si="6"/>
        <v>0</v>
      </c>
      <c r="BL46" s="7">
        <f t="shared" si="7"/>
        <v>0</v>
      </c>
      <c r="BM46" s="7"/>
      <c r="BN46" s="7"/>
      <c r="BO46" s="7"/>
      <c r="BP46" s="7"/>
      <c r="BQ46" s="7">
        <f t="shared" si="8"/>
        <v>0</v>
      </c>
      <c r="BR46" s="7">
        <f t="shared" si="9"/>
        <v>0</v>
      </c>
      <c r="BS46" s="7"/>
      <c r="BT46" s="7"/>
      <c r="BU46" s="7">
        <f t="shared" si="10"/>
        <v>0</v>
      </c>
      <c r="BV46" s="7">
        <f t="shared" si="12"/>
        <v>0</v>
      </c>
      <c r="BW46" s="7">
        <f t="shared" si="13"/>
        <v>0</v>
      </c>
      <c r="BX46">
        <v>41</v>
      </c>
      <c r="BY46">
        <v>218120281</v>
      </c>
      <c r="BZ46" t="s">
        <v>95</v>
      </c>
      <c r="CA46">
        <v>102</v>
      </c>
      <c r="CB46">
        <v>4</v>
      </c>
    </row>
    <row r="47" spans="1:80" x14ac:dyDescent="0.25">
      <c r="A47" s="5">
        <v>42</v>
      </c>
      <c r="B47" s="2">
        <v>218120974</v>
      </c>
      <c r="C47" s="2" t="s">
        <v>98</v>
      </c>
      <c r="D47" s="2">
        <v>102</v>
      </c>
      <c r="E47" s="2">
        <v>4</v>
      </c>
      <c r="F47" s="2"/>
      <c r="G47" s="2"/>
      <c r="H47" s="2"/>
      <c r="I47" s="2"/>
      <c r="J47" s="2"/>
      <c r="K47" s="2"/>
      <c r="L47" s="2" t="s">
        <v>21</v>
      </c>
      <c r="M47" s="2" t="s">
        <v>21</v>
      </c>
      <c r="N47" s="2" t="s">
        <v>21</v>
      </c>
      <c r="O47" s="2" t="s">
        <v>21</v>
      </c>
      <c r="P47" s="2" t="s">
        <v>21</v>
      </c>
      <c r="Q47" s="2"/>
      <c r="R47" s="2" t="s">
        <v>21</v>
      </c>
      <c r="S47" s="2" t="s">
        <v>62</v>
      </c>
      <c r="T47" s="2"/>
      <c r="U47" s="2"/>
      <c r="V47" s="2" t="s">
        <v>62</v>
      </c>
      <c r="W47" s="2"/>
      <c r="X47" s="2" t="s">
        <v>62</v>
      </c>
      <c r="Y47" s="2"/>
      <c r="Z47" s="2"/>
      <c r="AA47" s="2"/>
      <c r="AB47" s="2" t="s">
        <v>62</v>
      </c>
      <c r="AC47" s="2" t="s">
        <v>62</v>
      </c>
      <c r="AD47" s="2"/>
      <c r="AE47" s="2" t="s">
        <v>62</v>
      </c>
      <c r="AF47" s="2"/>
      <c r="AG47" s="2" t="s">
        <v>62</v>
      </c>
      <c r="AH47" s="2" t="s">
        <v>62</v>
      </c>
      <c r="AI47" s="2"/>
      <c r="AJ47" s="2"/>
      <c r="AK47" s="2"/>
      <c r="AL47" s="2" t="s">
        <v>62</v>
      </c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7">
        <f t="shared" si="0"/>
        <v>0</v>
      </c>
      <c r="AX47" s="5">
        <v>95</v>
      </c>
      <c r="AY47" s="5"/>
      <c r="AZ47" s="5">
        <v>100</v>
      </c>
      <c r="BA47" s="5">
        <v>100</v>
      </c>
      <c r="BB47" s="7">
        <f t="shared" si="4"/>
        <v>73.75</v>
      </c>
      <c r="BC47" s="7">
        <f t="shared" si="5"/>
        <v>18.4375</v>
      </c>
      <c r="BD47" s="2"/>
      <c r="BE47" s="2"/>
      <c r="BF47" s="12">
        <f t="shared" si="11"/>
        <v>0</v>
      </c>
      <c r="BG47" s="2"/>
      <c r="BH47" s="2"/>
      <c r="BI47" s="2"/>
      <c r="BJ47" s="2"/>
      <c r="BK47" s="7">
        <f t="shared" si="6"/>
        <v>0</v>
      </c>
      <c r="BL47" s="7">
        <f t="shared" si="7"/>
        <v>0</v>
      </c>
      <c r="BM47" s="7"/>
      <c r="BN47" s="7"/>
      <c r="BO47" s="7"/>
      <c r="BP47" s="7"/>
      <c r="BQ47" s="7">
        <f t="shared" si="8"/>
        <v>0</v>
      </c>
      <c r="BR47" s="7">
        <f t="shared" si="9"/>
        <v>0</v>
      </c>
      <c r="BS47" s="7"/>
      <c r="BT47" s="7"/>
      <c r="BU47" s="7">
        <f t="shared" si="10"/>
        <v>0</v>
      </c>
      <c r="BV47" s="7">
        <f t="shared" si="12"/>
        <v>0</v>
      </c>
      <c r="BW47" s="7">
        <f t="shared" si="13"/>
        <v>18.4375</v>
      </c>
      <c r="BX47">
        <v>42</v>
      </c>
      <c r="BY47">
        <v>218120354</v>
      </c>
      <c r="BZ47" t="s">
        <v>96</v>
      </c>
      <c r="CA47">
        <v>102</v>
      </c>
      <c r="CB47">
        <v>4</v>
      </c>
    </row>
    <row r="48" spans="1:80" x14ac:dyDescent="0.25">
      <c r="A48" s="5">
        <v>43</v>
      </c>
      <c r="B48" s="2">
        <v>218171226</v>
      </c>
      <c r="C48" s="2" t="s">
        <v>385</v>
      </c>
      <c r="D48" s="2">
        <v>102</v>
      </c>
      <c r="E48" s="2">
        <v>4</v>
      </c>
      <c r="F48" s="2"/>
      <c r="G48" s="2"/>
      <c r="H48" s="2"/>
      <c r="I48" s="2"/>
      <c r="J48" s="2"/>
      <c r="K48" s="2"/>
      <c r="L48" s="2"/>
      <c r="M48" s="2"/>
      <c r="N48" s="2"/>
      <c r="O48" s="2" t="s">
        <v>21</v>
      </c>
      <c r="P48" s="2" t="s">
        <v>21</v>
      </c>
      <c r="Q48" s="2"/>
      <c r="R48" s="2" t="s">
        <v>62</v>
      </c>
      <c r="S48" s="2" t="s">
        <v>21</v>
      </c>
      <c r="T48" s="2"/>
      <c r="U48" s="2"/>
      <c r="V48" s="2" t="s">
        <v>21</v>
      </c>
      <c r="W48" s="2"/>
      <c r="X48" s="2" t="s">
        <v>62</v>
      </c>
      <c r="Y48" s="2"/>
      <c r="Z48" s="2"/>
      <c r="AA48" s="2"/>
      <c r="AB48" s="2" t="s">
        <v>21</v>
      </c>
      <c r="AC48" s="2" t="s">
        <v>62</v>
      </c>
      <c r="AD48" s="2"/>
      <c r="AE48" s="2" t="s">
        <v>62</v>
      </c>
      <c r="AF48" s="2"/>
      <c r="AG48" s="2" t="s">
        <v>21</v>
      </c>
      <c r="AH48" s="2" t="s">
        <v>21</v>
      </c>
      <c r="AI48" s="2"/>
      <c r="AJ48" s="2"/>
      <c r="AK48" s="2"/>
      <c r="AL48" s="2" t="s">
        <v>21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7">
        <f t="shared" si="0"/>
        <v>0</v>
      </c>
      <c r="AX48" s="5">
        <v>95</v>
      </c>
      <c r="AY48" s="5">
        <v>80</v>
      </c>
      <c r="AZ48" s="5">
        <v>100</v>
      </c>
      <c r="BA48" s="5">
        <v>100</v>
      </c>
      <c r="BB48" s="7">
        <f t="shared" si="4"/>
        <v>93.75</v>
      </c>
      <c r="BC48" s="7">
        <f t="shared" si="5"/>
        <v>23.4375</v>
      </c>
      <c r="BD48" s="2"/>
      <c r="BE48" s="2"/>
      <c r="BF48" s="12">
        <f t="shared" si="11"/>
        <v>0</v>
      </c>
      <c r="BG48" s="2"/>
      <c r="BH48" s="2"/>
      <c r="BI48" s="2"/>
      <c r="BJ48" s="2">
        <v>27</v>
      </c>
      <c r="BK48" s="7">
        <f t="shared" si="6"/>
        <v>27</v>
      </c>
      <c r="BL48" s="7">
        <f t="shared" si="7"/>
        <v>5.4</v>
      </c>
      <c r="BM48" s="7">
        <v>5</v>
      </c>
      <c r="BN48" s="7"/>
      <c r="BO48" s="7">
        <v>2</v>
      </c>
      <c r="BP48" s="7">
        <v>10</v>
      </c>
      <c r="BQ48" s="7">
        <f t="shared" si="8"/>
        <v>17</v>
      </c>
      <c r="BR48" s="7">
        <f t="shared" si="9"/>
        <v>3.4000000000000004</v>
      </c>
      <c r="BS48" s="7"/>
      <c r="BT48" s="7">
        <v>30</v>
      </c>
      <c r="BU48" s="7">
        <f t="shared" si="10"/>
        <v>30</v>
      </c>
      <c r="BV48" s="7">
        <f t="shared" si="12"/>
        <v>10.5</v>
      </c>
      <c r="BW48" s="52">
        <f t="shared" si="13"/>
        <v>42.737499999999997</v>
      </c>
      <c r="BX48">
        <v>43</v>
      </c>
      <c r="BY48">
        <v>218120613</v>
      </c>
      <c r="BZ48" t="s">
        <v>97</v>
      </c>
      <c r="CA48">
        <v>102</v>
      </c>
      <c r="CB48">
        <v>4</v>
      </c>
    </row>
    <row r="49" spans="1:80" x14ac:dyDescent="0.25">
      <c r="A49" s="5">
        <v>44</v>
      </c>
      <c r="B49" s="2">
        <v>218171269</v>
      </c>
      <c r="C49" s="2" t="s">
        <v>372</v>
      </c>
      <c r="D49" s="2">
        <v>102</v>
      </c>
      <c r="E49" s="2">
        <v>4</v>
      </c>
      <c r="F49" s="2"/>
      <c r="G49" s="2"/>
      <c r="H49" s="2"/>
      <c r="I49" s="2"/>
      <c r="J49" s="2"/>
      <c r="K49" s="2"/>
      <c r="L49" s="2"/>
      <c r="M49" s="2"/>
      <c r="N49" s="2"/>
      <c r="O49" s="2" t="s">
        <v>21</v>
      </c>
      <c r="P49" s="2" t="s">
        <v>21</v>
      </c>
      <c r="Q49" s="2"/>
      <c r="R49" s="2" t="s">
        <v>21</v>
      </c>
      <c r="S49" s="2" t="s">
        <v>21</v>
      </c>
      <c r="T49" s="2"/>
      <c r="U49" s="2"/>
      <c r="V49" s="2" t="s">
        <v>21</v>
      </c>
      <c r="W49" s="2"/>
      <c r="X49" s="2" t="s">
        <v>21</v>
      </c>
      <c r="Y49" s="2"/>
      <c r="Z49" s="2"/>
      <c r="AA49" s="2"/>
      <c r="AB49" s="2" t="s">
        <v>62</v>
      </c>
      <c r="AC49" s="2" t="s">
        <v>21</v>
      </c>
      <c r="AD49" s="2"/>
      <c r="AE49" s="2" t="s">
        <v>21</v>
      </c>
      <c r="AF49" s="2"/>
      <c r="AG49" s="2" t="s">
        <v>21</v>
      </c>
      <c r="AH49" s="2" t="s">
        <v>21</v>
      </c>
      <c r="AI49" s="2"/>
      <c r="AJ49" s="2"/>
      <c r="AK49" s="2"/>
      <c r="AL49" s="2" t="s">
        <v>21</v>
      </c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7">
        <f t="shared" si="0"/>
        <v>0</v>
      </c>
      <c r="AX49" s="5">
        <v>90</v>
      </c>
      <c r="AY49" s="5">
        <v>90</v>
      </c>
      <c r="AZ49" s="5">
        <v>85</v>
      </c>
      <c r="BA49" s="7">
        <v>80</v>
      </c>
      <c r="BB49" s="7">
        <f t="shared" si="4"/>
        <v>86.25</v>
      </c>
      <c r="BC49" s="7">
        <f t="shared" si="5"/>
        <v>21.5625</v>
      </c>
      <c r="BD49" s="2"/>
      <c r="BE49" s="2"/>
      <c r="BF49" s="12">
        <f t="shared" si="11"/>
        <v>0</v>
      </c>
      <c r="BG49" s="2"/>
      <c r="BH49" s="2"/>
      <c r="BI49" s="2"/>
      <c r="BJ49" s="2">
        <v>19</v>
      </c>
      <c r="BK49" s="7">
        <f t="shared" si="6"/>
        <v>19</v>
      </c>
      <c r="BL49" s="7">
        <f t="shared" si="7"/>
        <v>3.8000000000000003</v>
      </c>
      <c r="BM49" s="7"/>
      <c r="BN49" s="7">
        <v>3</v>
      </c>
      <c r="BO49" s="7"/>
      <c r="BP49" s="7">
        <v>37</v>
      </c>
      <c r="BQ49" s="7">
        <f t="shared" si="8"/>
        <v>40</v>
      </c>
      <c r="BR49" s="7">
        <f t="shared" si="9"/>
        <v>8</v>
      </c>
      <c r="BS49" s="7"/>
      <c r="BT49" s="7">
        <v>26</v>
      </c>
      <c r="BU49" s="7">
        <f t="shared" si="10"/>
        <v>26</v>
      </c>
      <c r="BV49" s="7">
        <f t="shared" si="12"/>
        <v>9.1</v>
      </c>
      <c r="BW49" s="52">
        <v>51</v>
      </c>
      <c r="BX49">
        <v>44</v>
      </c>
      <c r="BY49">
        <v>218120974</v>
      </c>
      <c r="BZ49" t="s">
        <v>98</v>
      </c>
      <c r="CA49">
        <v>102</v>
      </c>
      <c r="CB49">
        <v>4</v>
      </c>
    </row>
    <row r="50" spans="1:80" x14ac:dyDescent="0.25">
      <c r="A50" s="5">
        <v>45</v>
      </c>
      <c r="B50" s="2">
        <v>217093469</v>
      </c>
      <c r="C50" s="2" t="s">
        <v>99</v>
      </c>
      <c r="D50" s="2">
        <v>102</v>
      </c>
      <c r="E50" s="2">
        <v>4</v>
      </c>
      <c r="F50" s="2"/>
      <c r="G50" s="2"/>
      <c r="H50" s="2"/>
      <c r="I50" s="2"/>
      <c r="J50" s="2"/>
      <c r="K50" s="2"/>
      <c r="L50" s="2" t="s">
        <v>21</v>
      </c>
      <c r="M50" s="2" t="s">
        <v>21</v>
      </c>
      <c r="N50" s="2" t="s">
        <v>21</v>
      </c>
      <c r="O50" s="2" t="s">
        <v>21</v>
      </c>
      <c r="P50" s="2" t="s">
        <v>21</v>
      </c>
      <c r="Q50" s="2"/>
      <c r="R50" s="2" t="s">
        <v>21</v>
      </c>
      <c r="S50" s="2" t="s">
        <v>21</v>
      </c>
      <c r="T50" s="2"/>
      <c r="U50" s="2"/>
      <c r="V50" s="2" t="s">
        <v>62</v>
      </c>
      <c r="W50" s="2"/>
      <c r="X50" s="2" t="s">
        <v>21</v>
      </c>
      <c r="Y50" s="2"/>
      <c r="Z50" s="2"/>
      <c r="AA50" s="2"/>
      <c r="AB50" s="2" t="s">
        <v>62</v>
      </c>
      <c r="AC50" s="2" t="s">
        <v>21</v>
      </c>
      <c r="AD50" s="2"/>
      <c r="AE50" s="2" t="s">
        <v>21</v>
      </c>
      <c r="AF50" s="2"/>
      <c r="AG50" s="2" t="s">
        <v>21</v>
      </c>
      <c r="AH50" s="2" t="s">
        <v>62</v>
      </c>
      <c r="AI50" s="2"/>
      <c r="AJ50" s="2"/>
      <c r="AK50" s="2"/>
      <c r="AL50" s="2" t="s">
        <v>21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7">
        <f t="shared" si="0"/>
        <v>0</v>
      </c>
      <c r="AX50" s="5">
        <v>95</v>
      </c>
      <c r="AY50" s="5">
        <v>90</v>
      </c>
      <c r="AZ50" s="5">
        <v>100</v>
      </c>
      <c r="BA50" s="5">
        <v>90</v>
      </c>
      <c r="BB50" s="7">
        <f t="shared" si="4"/>
        <v>93.75</v>
      </c>
      <c r="BC50" s="7">
        <f t="shared" si="5"/>
        <v>23.4375</v>
      </c>
      <c r="BD50" s="2"/>
      <c r="BE50" s="2"/>
      <c r="BF50" s="12">
        <f t="shared" si="11"/>
        <v>0</v>
      </c>
      <c r="BG50" s="2"/>
      <c r="BH50" s="2"/>
      <c r="BI50" s="2">
        <v>2</v>
      </c>
      <c r="BJ50" s="2">
        <v>75</v>
      </c>
      <c r="BK50" s="7">
        <f t="shared" si="6"/>
        <v>77</v>
      </c>
      <c r="BL50" s="7">
        <f t="shared" si="7"/>
        <v>15.4</v>
      </c>
      <c r="BM50" s="7"/>
      <c r="BN50" s="7"/>
      <c r="BO50" s="7">
        <v>2</v>
      </c>
      <c r="BP50" s="7">
        <v>10</v>
      </c>
      <c r="BQ50" s="7">
        <f t="shared" si="8"/>
        <v>12</v>
      </c>
      <c r="BR50" s="7">
        <f t="shared" si="9"/>
        <v>2.4000000000000004</v>
      </c>
      <c r="BS50" s="7"/>
      <c r="BT50" s="7">
        <v>50</v>
      </c>
      <c r="BU50" s="7">
        <f t="shared" si="10"/>
        <v>50</v>
      </c>
      <c r="BV50" s="7">
        <f t="shared" si="12"/>
        <v>17.5</v>
      </c>
      <c r="BW50" s="7">
        <f t="shared" si="13"/>
        <v>58.737499999999997</v>
      </c>
      <c r="BX50">
        <v>45</v>
      </c>
      <c r="BY50">
        <v>218171226</v>
      </c>
      <c r="BZ50" t="s">
        <v>385</v>
      </c>
      <c r="CA50">
        <v>102</v>
      </c>
      <c r="CB50">
        <v>4</v>
      </c>
    </row>
    <row r="51" spans="1:80" x14ac:dyDescent="0.25">
      <c r="A51" s="5">
        <v>46</v>
      </c>
      <c r="B51" s="2">
        <v>218121660</v>
      </c>
      <c r="C51" s="2" t="s">
        <v>465</v>
      </c>
      <c r="D51" s="2">
        <v>102</v>
      </c>
      <c r="E51" s="2">
        <v>4</v>
      </c>
      <c r="F51" s="2"/>
      <c r="G51" s="2"/>
      <c r="H51" s="2"/>
      <c r="I51" s="2"/>
      <c r="J51" s="2"/>
      <c r="K51" s="2"/>
      <c r="L51" s="2" t="s">
        <v>21</v>
      </c>
      <c r="M51" s="2" t="s">
        <v>21</v>
      </c>
      <c r="N51" s="2" t="s">
        <v>21</v>
      </c>
      <c r="O51" s="2" t="s">
        <v>62</v>
      </c>
      <c r="P51" s="2" t="s">
        <v>21</v>
      </c>
      <c r="Q51" s="2"/>
      <c r="R51" s="2" t="s">
        <v>21</v>
      </c>
      <c r="S51" s="2" t="s">
        <v>21</v>
      </c>
      <c r="T51" s="2"/>
      <c r="U51" s="2"/>
      <c r="V51" s="2" t="s">
        <v>21</v>
      </c>
      <c r="W51" s="2"/>
      <c r="X51" s="2" t="s">
        <v>21</v>
      </c>
      <c r="Y51" s="2"/>
      <c r="Z51" s="2"/>
      <c r="AA51" s="2"/>
      <c r="AB51" s="2" t="s">
        <v>62</v>
      </c>
      <c r="AC51" s="2" t="s">
        <v>21</v>
      </c>
      <c r="AD51" s="2"/>
      <c r="AE51" s="2" t="s">
        <v>21</v>
      </c>
      <c r="AF51" s="2"/>
      <c r="AG51" s="2" t="s">
        <v>21</v>
      </c>
      <c r="AH51" s="2" t="s">
        <v>62</v>
      </c>
      <c r="AI51" s="2"/>
      <c r="AJ51" s="2"/>
      <c r="AK51" s="2"/>
      <c r="AL51" s="2" t="s">
        <v>21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7">
        <f t="shared" si="0"/>
        <v>0</v>
      </c>
      <c r="AX51" s="5">
        <v>90</v>
      </c>
      <c r="AY51" s="5">
        <v>85</v>
      </c>
      <c r="AZ51" s="5">
        <v>95</v>
      </c>
      <c r="BA51" s="5">
        <v>70</v>
      </c>
      <c r="BB51" s="7">
        <f t="shared" si="4"/>
        <v>85</v>
      </c>
      <c r="BC51" s="7">
        <f t="shared" si="5"/>
        <v>21.25</v>
      </c>
      <c r="BD51" s="2"/>
      <c r="BE51" s="2"/>
      <c r="BF51" s="12">
        <f t="shared" si="11"/>
        <v>0</v>
      </c>
      <c r="BG51" s="2"/>
      <c r="BH51" s="2"/>
      <c r="BI51" s="2"/>
      <c r="BJ51" s="2">
        <v>50</v>
      </c>
      <c r="BK51" s="7">
        <f t="shared" si="6"/>
        <v>50</v>
      </c>
      <c r="BL51" s="7">
        <f t="shared" si="7"/>
        <v>10</v>
      </c>
      <c r="BM51" s="7"/>
      <c r="BN51" s="7"/>
      <c r="BO51" s="7">
        <v>2</v>
      </c>
      <c r="BP51" s="7">
        <v>54</v>
      </c>
      <c r="BQ51" s="7">
        <f t="shared" si="8"/>
        <v>56</v>
      </c>
      <c r="BR51" s="7">
        <f t="shared" si="9"/>
        <v>11.200000000000001</v>
      </c>
      <c r="BS51" s="7"/>
      <c r="BT51" s="7">
        <v>26</v>
      </c>
      <c r="BU51" s="7">
        <f t="shared" si="10"/>
        <v>26</v>
      </c>
      <c r="BV51" s="7">
        <f t="shared" si="12"/>
        <v>9.1</v>
      </c>
      <c r="BW51" s="7">
        <f t="shared" si="13"/>
        <v>51.55</v>
      </c>
      <c r="BX51">
        <v>46</v>
      </c>
      <c r="BY51">
        <v>218171269</v>
      </c>
      <c r="BZ51" t="s">
        <v>372</v>
      </c>
      <c r="CA51">
        <v>102</v>
      </c>
      <c r="CB51">
        <v>4</v>
      </c>
    </row>
    <row r="52" spans="1:80" x14ac:dyDescent="0.25">
      <c r="A52" s="5">
        <v>47</v>
      </c>
      <c r="B52" s="2">
        <v>218171315</v>
      </c>
      <c r="C52" s="2" t="s">
        <v>386</v>
      </c>
      <c r="D52" s="2">
        <v>102</v>
      </c>
      <c r="E52" s="2">
        <v>4</v>
      </c>
      <c r="F52" s="2"/>
      <c r="G52" s="2"/>
      <c r="H52" s="2"/>
      <c r="I52" s="2"/>
      <c r="J52" s="2"/>
      <c r="K52" s="2"/>
      <c r="L52" s="2"/>
      <c r="M52" s="2"/>
      <c r="N52" s="2"/>
      <c r="O52" s="2" t="s">
        <v>21</v>
      </c>
      <c r="P52" s="2" t="s">
        <v>21</v>
      </c>
      <c r="Q52" s="2"/>
      <c r="R52" s="2" t="s">
        <v>21</v>
      </c>
      <c r="S52" s="2" t="s">
        <v>21</v>
      </c>
      <c r="T52" s="2"/>
      <c r="U52" s="2"/>
      <c r="V52" s="2" t="s">
        <v>21</v>
      </c>
      <c r="W52" s="2"/>
      <c r="X52" s="2" t="s">
        <v>21</v>
      </c>
      <c r="Y52" s="2"/>
      <c r="Z52" s="2"/>
      <c r="AA52" s="2"/>
      <c r="AB52" s="2" t="s">
        <v>21</v>
      </c>
      <c r="AC52" s="2" t="s">
        <v>62</v>
      </c>
      <c r="AD52" s="2"/>
      <c r="AE52" s="2" t="s">
        <v>21</v>
      </c>
      <c r="AF52" s="2"/>
      <c r="AG52" s="2" t="s">
        <v>21</v>
      </c>
      <c r="AH52" s="2"/>
      <c r="AI52" s="2"/>
      <c r="AJ52" s="2"/>
      <c r="AK52" s="2"/>
      <c r="AL52" s="2" t="s">
        <v>62</v>
      </c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7">
        <f t="shared" si="0"/>
        <v>0</v>
      </c>
      <c r="AX52" s="5"/>
      <c r="AY52" s="5"/>
      <c r="AZ52" s="5"/>
      <c r="BA52" s="5"/>
      <c r="BB52" s="7">
        <f t="shared" si="4"/>
        <v>0</v>
      </c>
      <c r="BC52" s="7">
        <f t="shared" si="5"/>
        <v>0</v>
      </c>
      <c r="BD52" s="2"/>
      <c r="BE52" s="2"/>
      <c r="BF52" s="12">
        <f t="shared" si="11"/>
        <v>0</v>
      </c>
      <c r="BG52" s="2"/>
      <c r="BH52" s="2"/>
      <c r="BI52" s="2"/>
      <c r="BJ52" s="2">
        <v>30</v>
      </c>
      <c r="BK52" s="7">
        <f t="shared" si="6"/>
        <v>30</v>
      </c>
      <c r="BL52" s="7">
        <f t="shared" si="7"/>
        <v>6</v>
      </c>
      <c r="BM52" s="7">
        <v>5</v>
      </c>
      <c r="BN52" s="7">
        <v>3</v>
      </c>
      <c r="BO52" s="7"/>
      <c r="BP52" s="7">
        <v>34</v>
      </c>
      <c r="BQ52" s="7">
        <f t="shared" si="8"/>
        <v>42</v>
      </c>
      <c r="BR52" s="7">
        <f t="shared" si="9"/>
        <v>8.4</v>
      </c>
      <c r="BS52" s="7"/>
      <c r="BT52" s="7">
        <v>10</v>
      </c>
      <c r="BU52" s="7">
        <f t="shared" si="10"/>
        <v>10</v>
      </c>
      <c r="BV52" s="7">
        <f t="shared" si="12"/>
        <v>3.5</v>
      </c>
      <c r="BW52" s="52">
        <f t="shared" si="13"/>
        <v>17.899999999999999</v>
      </c>
      <c r="BX52">
        <v>47</v>
      </c>
      <c r="BY52">
        <v>217093469</v>
      </c>
      <c r="BZ52" t="s">
        <v>99</v>
      </c>
      <c r="CA52">
        <v>102</v>
      </c>
      <c r="CB52">
        <v>4</v>
      </c>
    </row>
    <row r="53" spans="1:80" x14ac:dyDescent="0.25">
      <c r="A53" s="5">
        <v>48</v>
      </c>
      <c r="B53" s="2">
        <v>218121806</v>
      </c>
      <c r="C53" s="2" t="s">
        <v>100</v>
      </c>
      <c r="D53" s="2">
        <v>102</v>
      </c>
      <c r="E53" s="2">
        <v>4</v>
      </c>
      <c r="F53" s="2"/>
      <c r="G53" s="2"/>
      <c r="H53" s="2"/>
      <c r="I53" s="2"/>
      <c r="J53" s="2"/>
      <c r="K53" s="2"/>
      <c r="L53" s="2" t="s">
        <v>21</v>
      </c>
      <c r="M53" s="2" t="s">
        <v>21</v>
      </c>
      <c r="N53" s="2" t="s">
        <v>21</v>
      </c>
      <c r="O53" s="2" t="s">
        <v>21</v>
      </c>
      <c r="P53" s="2" t="s">
        <v>62</v>
      </c>
      <c r="Q53" s="2"/>
      <c r="R53" s="2" t="s">
        <v>62</v>
      </c>
      <c r="S53" s="2" t="s">
        <v>21</v>
      </c>
      <c r="T53" s="2"/>
      <c r="U53" s="2"/>
      <c r="V53" s="2" t="s">
        <v>21</v>
      </c>
      <c r="W53" s="2"/>
      <c r="X53" s="2" t="s">
        <v>62</v>
      </c>
      <c r="Y53" s="2"/>
      <c r="Z53" s="2"/>
      <c r="AA53" s="2"/>
      <c r="AB53" s="2" t="s">
        <v>21</v>
      </c>
      <c r="AC53" s="2" t="s">
        <v>62</v>
      </c>
      <c r="AD53" s="2"/>
      <c r="AE53" s="2" t="s">
        <v>21</v>
      </c>
      <c r="AF53" s="2"/>
      <c r="AG53" s="2" t="s">
        <v>21</v>
      </c>
      <c r="AH53" s="2" t="s">
        <v>21</v>
      </c>
      <c r="AI53" s="2"/>
      <c r="AJ53" s="2"/>
      <c r="AK53" s="2"/>
      <c r="AL53" s="2" t="s">
        <v>21</v>
      </c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7">
        <f t="shared" si="0"/>
        <v>0</v>
      </c>
      <c r="AX53" s="5">
        <v>100</v>
      </c>
      <c r="AY53" s="5">
        <v>80</v>
      </c>
      <c r="AZ53" s="5">
        <v>100</v>
      </c>
      <c r="BA53" s="5">
        <v>100</v>
      </c>
      <c r="BB53" s="7">
        <f t="shared" si="4"/>
        <v>95</v>
      </c>
      <c r="BC53" s="7">
        <f t="shared" si="5"/>
        <v>23.75</v>
      </c>
      <c r="BD53" s="2"/>
      <c r="BE53" s="2"/>
      <c r="BF53" s="12">
        <f t="shared" si="11"/>
        <v>6.6666666666666666E-2</v>
      </c>
      <c r="BG53" s="2">
        <v>2</v>
      </c>
      <c r="BH53" s="2"/>
      <c r="BI53" s="2">
        <v>2</v>
      </c>
      <c r="BJ53" s="2">
        <v>20</v>
      </c>
      <c r="BK53" s="7">
        <f t="shared" si="6"/>
        <v>24</v>
      </c>
      <c r="BL53" s="7">
        <f t="shared" si="7"/>
        <v>4.8000000000000007</v>
      </c>
      <c r="BM53" s="7"/>
      <c r="BN53" s="7">
        <v>3</v>
      </c>
      <c r="BO53" s="7">
        <v>2</v>
      </c>
      <c r="BP53" s="7">
        <v>25</v>
      </c>
      <c r="BQ53" s="7">
        <f t="shared" si="8"/>
        <v>30</v>
      </c>
      <c r="BR53" s="7">
        <f t="shared" si="9"/>
        <v>6</v>
      </c>
      <c r="BS53" s="7"/>
      <c r="BT53" s="7">
        <v>28</v>
      </c>
      <c r="BU53" s="7">
        <f t="shared" si="10"/>
        <v>28</v>
      </c>
      <c r="BV53" s="7">
        <f t="shared" si="12"/>
        <v>9.7999999999999989</v>
      </c>
      <c r="BW53" s="52">
        <v>51</v>
      </c>
      <c r="BX53">
        <v>48</v>
      </c>
      <c r="BY53">
        <v>218121660</v>
      </c>
      <c r="BZ53" t="s">
        <v>469</v>
      </c>
      <c r="CA53">
        <v>102</v>
      </c>
      <c r="CB53">
        <v>4</v>
      </c>
    </row>
    <row r="54" spans="1:80" x14ac:dyDescent="0.25">
      <c r="A54" s="5">
        <v>49</v>
      </c>
      <c r="B54" s="2">
        <v>218121849</v>
      </c>
      <c r="C54" s="2" t="s">
        <v>101</v>
      </c>
      <c r="D54" s="2">
        <v>102</v>
      </c>
      <c r="E54" s="2">
        <v>4</v>
      </c>
      <c r="F54" s="2"/>
      <c r="G54" s="2"/>
      <c r="H54" s="2"/>
      <c r="I54" s="2"/>
      <c r="J54" s="2"/>
      <c r="K54" s="2"/>
      <c r="L54" s="2" t="s">
        <v>62</v>
      </c>
      <c r="M54" s="2" t="s">
        <v>62</v>
      </c>
      <c r="N54" s="2" t="s">
        <v>21</v>
      </c>
      <c r="O54" s="2" t="s">
        <v>21</v>
      </c>
      <c r="P54" s="2" t="s">
        <v>62</v>
      </c>
      <c r="Q54" s="2"/>
      <c r="R54" s="2" t="s">
        <v>62</v>
      </c>
      <c r="S54" s="2" t="s">
        <v>21</v>
      </c>
      <c r="T54" s="2"/>
      <c r="U54" s="2"/>
      <c r="V54" s="2" t="s">
        <v>62</v>
      </c>
      <c r="W54" s="2"/>
      <c r="X54" s="2" t="s">
        <v>21</v>
      </c>
      <c r="Y54" s="2"/>
      <c r="Z54" s="2"/>
      <c r="AA54" s="2"/>
      <c r="AB54" s="2" t="s">
        <v>62</v>
      </c>
      <c r="AC54" s="2" t="s">
        <v>62</v>
      </c>
      <c r="AD54" s="2"/>
      <c r="AE54" s="2" t="s">
        <v>21</v>
      </c>
      <c r="AF54" s="2"/>
      <c r="AG54" s="2" t="s">
        <v>21</v>
      </c>
      <c r="AH54" s="2" t="s">
        <v>21</v>
      </c>
      <c r="AI54" s="2"/>
      <c r="AJ54" s="2"/>
      <c r="AK54" s="2"/>
      <c r="AL54" s="2" t="s">
        <v>62</v>
      </c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7">
        <f t="shared" si="0"/>
        <v>0</v>
      </c>
      <c r="AX54" s="7">
        <v>80</v>
      </c>
      <c r="AY54" s="5">
        <v>85</v>
      </c>
      <c r="AZ54" s="5">
        <v>65</v>
      </c>
      <c r="BA54" s="7">
        <v>80</v>
      </c>
      <c r="BB54" s="7">
        <f t="shared" si="4"/>
        <v>77.5</v>
      </c>
      <c r="BC54" s="7">
        <f t="shared" si="5"/>
        <v>19.375</v>
      </c>
      <c r="BD54" s="2"/>
      <c r="BE54" s="2"/>
      <c r="BF54" s="12">
        <f t="shared" si="11"/>
        <v>0</v>
      </c>
      <c r="BG54" s="2"/>
      <c r="BH54" s="2"/>
      <c r="BI54" s="2"/>
      <c r="BJ54" s="2">
        <v>50</v>
      </c>
      <c r="BK54" s="7">
        <f t="shared" si="6"/>
        <v>50</v>
      </c>
      <c r="BL54" s="7">
        <f t="shared" si="7"/>
        <v>10</v>
      </c>
      <c r="BM54" s="7"/>
      <c r="BN54" s="7">
        <v>3</v>
      </c>
      <c r="BO54" s="7">
        <v>2</v>
      </c>
      <c r="BP54" s="7">
        <v>15</v>
      </c>
      <c r="BQ54" s="7">
        <f t="shared" si="8"/>
        <v>20</v>
      </c>
      <c r="BR54" s="7">
        <f t="shared" si="9"/>
        <v>4</v>
      </c>
      <c r="BS54" s="7"/>
      <c r="BT54" s="7">
        <v>20</v>
      </c>
      <c r="BU54" s="7">
        <f t="shared" si="10"/>
        <v>20</v>
      </c>
      <c r="BV54" s="7">
        <f t="shared" si="12"/>
        <v>7</v>
      </c>
      <c r="BW54" s="52">
        <v>51</v>
      </c>
      <c r="BX54">
        <v>49</v>
      </c>
      <c r="BY54">
        <v>218171315</v>
      </c>
      <c r="BZ54" t="s">
        <v>386</v>
      </c>
      <c r="CA54">
        <v>102</v>
      </c>
      <c r="CB54">
        <v>4</v>
      </c>
    </row>
    <row r="55" spans="1:80" x14ac:dyDescent="0.25">
      <c r="A55" s="5">
        <v>50</v>
      </c>
      <c r="B55" s="2">
        <v>218139314</v>
      </c>
      <c r="C55" s="2" t="s">
        <v>354</v>
      </c>
      <c r="D55" s="2">
        <v>102</v>
      </c>
      <c r="E55" s="2">
        <v>4</v>
      </c>
      <c r="F55" s="2"/>
      <c r="G55" s="2"/>
      <c r="H55" s="2"/>
      <c r="I55" s="2"/>
      <c r="J55" s="2"/>
      <c r="K55" s="2"/>
      <c r="L55" s="2"/>
      <c r="M55" s="2"/>
      <c r="N55" s="2"/>
      <c r="O55" s="2" t="s">
        <v>21</v>
      </c>
      <c r="P55" s="2" t="s">
        <v>21</v>
      </c>
      <c r="Q55" s="2"/>
      <c r="R55" s="2" t="s">
        <v>21</v>
      </c>
      <c r="S55" s="2" t="s">
        <v>21</v>
      </c>
      <c r="T55" s="2"/>
      <c r="U55" s="2"/>
      <c r="V55" s="2" t="s">
        <v>21</v>
      </c>
      <c r="W55" s="2"/>
      <c r="X55" s="2" t="s">
        <v>62</v>
      </c>
      <c r="Y55" s="2"/>
      <c r="Z55" s="2"/>
      <c r="AA55" s="2"/>
      <c r="AB55" s="2" t="s">
        <v>21</v>
      </c>
      <c r="AC55" s="2" t="s">
        <v>21</v>
      </c>
      <c r="AD55" s="2"/>
      <c r="AE55" s="2" t="s">
        <v>21</v>
      </c>
      <c r="AF55" s="2"/>
      <c r="AG55" s="2" t="s">
        <v>21</v>
      </c>
      <c r="AH55" s="2" t="s">
        <v>62</v>
      </c>
      <c r="AI55" s="2"/>
      <c r="AJ55" s="2"/>
      <c r="AK55" s="2"/>
      <c r="AL55" s="2" t="s">
        <v>62</v>
      </c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7">
        <f t="shared" si="0"/>
        <v>0</v>
      </c>
      <c r="AX55" s="5">
        <v>90</v>
      </c>
      <c r="AY55" s="5"/>
      <c r="AZ55" s="5">
        <v>85</v>
      </c>
      <c r="BA55" s="7">
        <v>80</v>
      </c>
      <c r="BB55" s="7">
        <f t="shared" si="4"/>
        <v>63.75</v>
      </c>
      <c r="BC55" s="7">
        <f t="shared" si="5"/>
        <v>15.9375</v>
      </c>
      <c r="BD55" s="2"/>
      <c r="BE55" s="2"/>
      <c r="BF55" s="12">
        <f t="shared" si="11"/>
        <v>0</v>
      </c>
      <c r="BG55" s="2"/>
      <c r="BH55" s="2"/>
      <c r="BI55" s="2"/>
      <c r="BJ55" s="2">
        <v>15</v>
      </c>
      <c r="BK55" s="7">
        <f t="shared" si="6"/>
        <v>15</v>
      </c>
      <c r="BL55" s="7">
        <f t="shared" si="7"/>
        <v>3</v>
      </c>
      <c r="BM55" s="7"/>
      <c r="BN55" s="7"/>
      <c r="BO55" s="7"/>
      <c r="BP55" s="7">
        <v>10</v>
      </c>
      <c r="BQ55" s="7">
        <f t="shared" si="8"/>
        <v>10</v>
      </c>
      <c r="BR55" s="7">
        <f t="shared" si="9"/>
        <v>2</v>
      </c>
      <c r="BS55" s="7"/>
      <c r="BT55" s="7"/>
      <c r="BU55" s="7">
        <f t="shared" si="10"/>
        <v>0</v>
      </c>
      <c r="BV55" s="7">
        <f t="shared" si="12"/>
        <v>0</v>
      </c>
      <c r="BW55" s="7">
        <f t="shared" si="13"/>
        <v>20.9375</v>
      </c>
      <c r="BX55">
        <v>50</v>
      </c>
      <c r="BY55">
        <v>218121806</v>
      </c>
      <c r="BZ55" t="s">
        <v>100</v>
      </c>
      <c r="CA55">
        <v>102</v>
      </c>
      <c r="CB55">
        <v>4</v>
      </c>
    </row>
    <row r="56" spans="1:80" x14ac:dyDescent="0.25">
      <c r="A56" s="5">
        <v>51</v>
      </c>
      <c r="B56" s="2">
        <v>218122081</v>
      </c>
      <c r="C56" s="2" t="s">
        <v>102</v>
      </c>
      <c r="D56" s="2">
        <v>102</v>
      </c>
      <c r="E56" s="2">
        <v>4</v>
      </c>
      <c r="F56" s="2"/>
      <c r="G56" s="2"/>
      <c r="H56" s="2"/>
      <c r="I56" s="2"/>
      <c r="J56" s="2"/>
      <c r="K56" s="2"/>
      <c r="L56" s="2" t="s">
        <v>21</v>
      </c>
      <c r="M56" s="2" t="s">
        <v>21</v>
      </c>
      <c r="N56" s="2" t="s">
        <v>21</v>
      </c>
      <c r="O56" s="2" t="s">
        <v>21</v>
      </c>
      <c r="P56" s="2" t="s">
        <v>21</v>
      </c>
      <c r="Q56" s="2"/>
      <c r="R56" s="2" t="s">
        <v>21</v>
      </c>
      <c r="S56" s="2" t="s">
        <v>21</v>
      </c>
      <c r="T56" s="2"/>
      <c r="U56" s="2"/>
      <c r="V56" s="2" t="s">
        <v>21</v>
      </c>
      <c r="W56" s="2"/>
      <c r="X56" s="2" t="s">
        <v>62</v>
      </c>
      <c r="Y56" s="2"/>
      <c r="Z56" s="2"/>
      <c r="AA56" s="2"/>
      <c r="AB56" s="2" t="s">
        <v>21</v>
      </c>
      <c r="AC56" s="2" t="s">
        <v>21</v>
      </c>
      <c r="AD56" s="2"/>
      <c r="AE56" s="2" t="s">
        <v>21</v>
      </c>
      <c r="AF56" s="2"/>
      <c r="AG56" s="2" t="s">
        <v>21</v>
      </c>
      <c r="AH56" s="2" t="s">
        <v>21</v>
      </c>
      <c r="AI56" s="2"/>
      <c r="AJ56" s="2"/>
      <c r="AK56" s="2"/>
      <c r="AL56" s="2" t="s">
        <v>21</v>
      </c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7">
        <f t="shared" si="0"/>
        <v>0</v>
      </c>
      <c r="AX56" s="5">
        <v>95</v>
      </c>
      <c r="AY56" s="5">
        <v>80</v>
      </c>
      <c r="AZ56" s="5">
        <v>100</v>
      </c>
      <c r="BA56" s="5">
        <v>100</v>
      </c>
      <c r="BB56" s="7">
        <f t="shared" si="4"/>
        <v>93.75</v>
      </c>
      <c r="BC56" s="7">
        <f t="shared" si="5"/>
        <v>23.4375</v>
      </c>
      <c r="BD56" s="2"/>
      <c r="BE56" s="2"/>
      <c r="BF56" s="12">
        <f t="shared" si="11"/>
        <v>0</v>
      </c>
      <c r="BG56" s="2"/>
      <c r="BH56" s="2"/>
      <c r="BI56" s="2"/>
      <c r="BJ56" s="2">
        <v>10</v>
      </c>
      <c r="BK56" s="7">
        <f t="shared" si="6"/>
        <v>10</v>
      </c>
      <c r="BL56" s="7">
        <f t="shared" si="7"/>
        <v>2</v>
      </c>
      <c r="BM56" s="7"/>
      <c r="BN56" s="7"/>
      <c r="BO56" s="7"/>
      <c r="BP56" s="7">
        <v>10</v>
      </c>
      <c r="BQ56" s="7">
        <f t="shared" si="8"/>
        <v>10</v>
      </c>
      <c r="BR56" s="7">
        <f t="shared" si="9"/>
        <v>2</v>
      </c>
      <c r="BS56" s="7"/>
      <c r="BT56" s="7">
        <v>28</v>
      </c>
      <c r="BU56" s="7">
        <f t="shared" si="10"/>
        <v>28</v>
      </c>
      <c r="BV56" s="7">
        <f t="shared" si="12"/>
        <v>9.7999999999999989</v>
      </c>
      <c r="BW56" s="52">
        <f t="shared" si="13"/>
        <v>37.237499999999997</v>
      </c>
      <c r="BX56">
        <v>51</v>
      </c>
      <c r="BY56">
        <v>218121849</v>
      </c>
      <c r="BZ56" t="s">
        <v>101</v>
      </c>
      <c r="CA56">
        <v>102</v>
      </c>
      <c r="CB56">
        <v>4</v>
      </c>
    </row>
    <row r="57" spans="1:80" x14ac:dyDescent="0.25">
      <c r="A57" s="5">
        <v>52</v>
      </c>
      <c r="B57" s="2">
        <v>216179009</v>
      </c>
      <c r="C57" s="2" t="s">
        <v>103</v>
      </c>
      <c r="D57" s="2">
        <v>102</v>
      </c>
      <c r="E57" s="2">
        <v>4</v>
      </c>
      <c r="F57" s="2"/>
      <c r="G57" s="2"/>
      <c r="H57" s="2"/>
      <c r="I57" s="2"/>
      <c r="J57" s="2"/>
      <c r="K57" s="2"/>
      <c r="L57" s="2" t="s">
        <v>21</v>
      </c>
      <c r="M57" s="2" t="s">
        <v>62</v>
      </c>
      <c r="N57" s="2" t="s">
        <v>21</v>
      </c>
      <c r="O57" s="2" t="s">
        <v>21</v>
      </c>
      <c r="P57" s="2" t="s">
        <v>21</v>
      </c>
      <c r="Q57" s="2"/>
      <c r="R57" s="2" t="s">
        <v>21</v>
      </c>
      <c r="S57" s="2" t="s">
        <v>21</v>
      </c>
      <c r="T57" s="2"/>
      <c r="U57" s="2"/>
      <c r="V57" s="2" t="s">
        <v>21</v>
      </c>
      <c r="W57" s="2"/>
      <c r="X57" s="2" t="s">
        <v>21</v>
      </c>
      <c r="Y57" s="2"/>
      <c r="Z57" s="2"/>
      <c r="AA57" s="2"/>
      <c r="AB57" s="2" t="s">
        <v>21</v>
      </c>
      <c r="AC57" s="2" t="s">
        <v>21</v>
      </c>
      <c r="AD57" s="2"/>
      <c r="AE57" s="2" t="s">
        <v>21</v>
      </c>
      <c r="AF57" s="2"/>
      <c r="AG57" s="2" t="s">
        <v>21</v>
      </c>
      <c r="AH57" s="2" t="s">
        <v>21</v>
      </c>
      <c r="AI57" s="2"/>
      <c r="AJ57" s="2"/>
      <c r="AK57" s="2"/>
      <c r="AL57" s="2" t="s">
        <v>62</v>
      </c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7">
        <f t="shared" si="0"/>
        <v>0</v>
      </c>
      <c r="AX57" s="5">
        <v>95</v>
      </c>
      <c r="AY57" s="5">
        <v>85</v>
      </c>
      <c r="AZ57" s="5">
        <v>100</v>
      </c>
      <c r="BA57" s="7">
        <v>80</v>
      </c>
      <c r="BB57" s="7">
        <f t="shared" si="4"/>
        <v>90</v>
      </c>
      <c r="BC57" s="7">
        <f t="shared" si="5"/>
        <v>22.5</v>
      </c>
      <c r="BD57" s="2"/>
      <c r="BE57" s="2"/>
      <c r="BF57" s="12">
        <f t="shared" si="11"/>
        <v>0</v>
      </c>
      <c r="BG57" s="2"/>
      <c r="BH57" s="2"/>
      <c r="BI57" s="2">
        <v>2</v>
      </c>
      <c r="BJ57" s="2">
        <v>25</v>
      </c>
      <c r="BK57" s="7">
        <f t="shared" si="6"/>
        <v>27</v>
      </c>
      <c r="BL57" s="7">
        <f t="shared" si="7"/>
        <v>5.4</v>
      </c>
      <c r="BM57" s="7"/>
      <c r="BN57" s="7"/>
      <c r="BO57" s="7">
        <v>2</v>
      </c>
      <c r="BP57" s="7">
        <v>10</v>
      </c>
      <c r="BQ57" s="7">
        <f t="shared" si="8"/>
        <v>12</v>
      </c>
      <c r="BR57" s="7">
        <f t="shared" si="9"/>
        <v>2.4000000000000004</v>
      </c>
      <c r="BS57" s="7"/>
      <c r="BT57" s="7"/>
      <c r="BU57" s="7">
        <f t="shared" si="10"/>
        <v>0</v>
      </c>
      <c r="BV57" s="7">
        <f t="shared" si="12"/>
        <v>0</v>
      </c>
      <c r="BW57" s="52">
        <v>51</v>
      </c>
      <c r="BX57">
        <v>52</v>
      </c>
      <c r="BY57">
        <v>218139314</v>
      </c>
      <c r="BZ57" t="s">
        <v>354</v>
      </c>
      <c r="CA57">
        <v>102</v>
      </c>
      <c r="CB57">
        <v>4</v>
      </c>
    </row>
    <row r="58" spans="1:80" x14ac:dyDescent="0.25">
      <c r="A58" s="5">
        <v>53</v>
      </c>
      <c r="B58" s="2">
        <v>218171447</v>
      </c>
      <c r="C58" s="2" t="s">
        <v>387</v>
      </c>
      <c r="D58" s="2">
        <v>102</v>
      </c>
      <c r="E58" s="2">
        <v>4</v>
      </c>
      <c r="F58" s="2"/>
      <c r="G58" s="2"/>
      <c r="H58" s="2"/>
      <c r="I58" s="2"/>
      <c r="J58" s="2"/>
      <c r="K58" s="2"/>
      <c r="L58" s="2"/>
      <c r="M58" s="2"/>
      <c r="N58" s="2"/>
      <c r="O58" s="2" t="s">
        <v>21</v>
      </c>
      <c r="P58" s="2" t="s">
        <v>62</v>
      </c>
      <c r="Q58" s="2"/>
      <c r="R58" s="2" t="s">
        <v>21</v>
      </c>
      <c r="S58" s="2" t="s">
        <v>21</v>
      </c>
      <c r="T58" s="2"/>
      <c r="U58" s="2"/>
      <c r="V58" s="2" t="s">
        <v>21</v>
      </c>
      <c r="W58" s="2"/>
      <c r="X58" s="2" t="s">
        <v>62</v>
      </c>
      <c r="Y58" s="2"/>
      <c r="Z58" s="2"/>
      <c r="AA58" s="2"/>
      <c r="AB58" s="2" t="s">
        <v>21</v>
      </c>
      <c r="AC58" s="2" t="s">
        <v>62</v>
      </c>
      <c r="AD58" s="2"/>
      <c r="AE58" s="2" t="s">
        <v>62</v>
      </c>
      <c r="AF58" s="2"/>
      <c r="AG58" s="2" t="s">
        <v>62</v>
      </c>
      <c r="AH58" s="2" t="s">
        <v>21</v>
      </c>
      <c r="AI58" s="2"/>
      <c r="AJ58" s="2"/>
      <c r="AK58" s="2"/>
      <c r="AL58" s="2" t="s">
        <v>62</v>
      </c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7">
        <f t="shared" si="0"/>
        <v>0</v>
      </c>
      <c r="AX58" s="5"/>
      <c r="AY58" s="5">
        <v>70</v>
      </c>
      <c r="AZ58" s="5">
        <v>70</v>
      </c>
      <c r="BA58" s="7">
        <v>80</v>
      </c>
      <c r="BB58" s="7">
        <f t="shared" si="4"/>
        <v>55</v>
      </c>
      <c r="BC58" s="7">
        <f t="shared" si="5"/>
        <v>13.75</v>
      </c>
      <c r="BD58" s="2"/>
      <c r="BE58" s="2"/>
      <c r="BF58" s="12">
        <f t="shared" si="11"/>
        <v>0</v>
      </c>
      <c r="BG58" s="2"/>
      <c r="BH58" s="2"/>
      <c r="BI58" s="2"/>
      <c r="BJ58" s="2"/>
      <c r="BK58" s="7">
        <f t="shared" ref="BK58" si="14">+BG58+BH58+BI58+BJ58</f>
        <v>0</v>
      </c>
      <c r="BL58" s="7">
        <f t="shared" ref="BL58" si="15">+BK58*$BL$5</f>
        <v>0</v>
      </c>
      <c r="BM58" s="7"/>
      <c r="BN58" s="7"/>
      <c r="BO58" s="7"/>
      <c r="BP58" s="7"/>
      <c r="BQ58" s="7">
        <f t="shared" si="8"/>
        <v>0</v>
      </c>
      <c r="BR58" s="7">
        <f t="shared" si="9"/>
        <v>0</v>
      </c>
      <c r="BS58" s="7"/>
      <c r="BT58" s="7">
        <v>10</v>
      </c>
      <c r="BU58" s="7">
        <f t="shared" si="10"/>
        <v>10</v>
      </c>
      <c r="BV58" s="7">
        <f t="shared" ref="BV58" si="16">+BU58*$BV$5</f>
        <v>3.5</v>
      </c>
      <c r="BW58" s="7">
        <f t="shared" ref="BW58" si="17">+BV58+BR58+BL58+BC58</f>
        <v>17.25</v>
      </c>
      <c r="BX58">
        <v>53</v>
      </c>
      <c r="BY58">
        <v>218122081</v>
      </c>
      <c r="BZ58" t="s">
        <v>102</v>
      </c>
      <c r="CA58">
        <v>102</v>
      </c>
      <c r="CB58">
        <v>4</v>
      </c>
    </row>
    <row r="59" spans="1:80" x14ac:dyDescent="0.25">
      <c r="A59" s="5">
        <v>54</v>
      </c>
      <c r="B59" s="2">
        <v>218122527</v>
      </c>
      <c r="C59" s="2" t="s">
        <v>104</v>
      </c>
      <c r="D59" s="2">
        <v>102</v>
      </c>
      <c r="E59" s="2">
        <v>4</v>
      </c>
      <c r="F59" s="2"/>
      <c r="G59" s="2"/>
      <c r="H59" s="2"/>
      <c r="I59" s="2"/>
      <c r="J59" s="2"/>
      <c r="K59" s="2"/>
      <c r="L59" s="2" t="s">
        <v>21</v>
      </c>
      <c r="M59" s="2" t="s">
        <v>21</v>
      </c>
      <c r="N59" s="2" t="s">
        <v>21</v>
      </c>
      <c r="O59" s="2" t="s">
        <v>21</v>
      </c>
      <c r="P59" s="2" t="s">
        <v>21</v>
      </c>
      <c r="Q59" s="2"/>
      <c r="R59" s="2" t="s">
        <v>21</v>
      </c>
      <c r="S59" s="2" t="s">
        <v>21</v>
      </c>
      <c r="T59" s="2"/>
      <c r="U59" s="2"/>
      <c r="V59" s="2" t="s">
        <v>62</v>
      </c>
      <c r="W59" s="2"/>
      <c r="X59" s="2" t="s">
        <v>21</v>
      </c>
      <c r="Y59" s="2"/>
      <c r="Z59" s="2"/>
      <c r="AA59" s="2"/>
      <c r="AB59" s="2" t="s">
        <v>21</v>
      </c>
      <c r="AC59" s="2" t="s">
        <v>21</v>
      </c>
      <c r="AD59" s="2"/>
      <c r="AE59" s="2" t="s">
        <v>21</v>
      </c>
      <c r="AF59" s="2"/>
      <c r="AG59" s="2" t="s">
        <v>21</v>
      </c>
      <c r="AH59" s="2" t="s">
        <v>21</v>
      </c>
      <c r="AI59" s="2"/>
      <c r="AJ59" s="2"/>
      <c r="AK59" s="2"/>
      <c r="AL59" s="2" t="s">
        <v>21</v>
      </c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7">
        <f t="shared" si="0"/>
        <v>0</v>
      </c>
      <c r="AX59" s="5">
        <v>95</v>
      </c>
      <c r="AY59" s="5">
        <v>75</v>
      </c>
      <c r="AZ59" s="5">
        <v>100</v>
      </c>
      <c r="BA59" s="5">
        <v>100</v>
      </c>
      <c r="BB59" s="7">
        <f t="shared" si="4"/>
        <v>92.5</v>
      </c>
      <c r="BC59" s="7">
        <f t="shared" si="5"/>
        <v>23.125</v>
      </c>
      <c r="BD59" s="2"/>
      <c r="BE59" s="2"/>
      <c r="BF59" s="12">
        <f t="shared" si="11"/>
        <v>0</v>
      </c>
      <c r="BG59" s="2"/>
      <c r="BH59" s="2"/>
      <c r="BI59" s="2"/>
      <c r="BJ59" s="2">
        <v>71</v>
      </c>
      <c r="BK59" s="7">
        <f t="shared" si="6"/>
        <v>71</v>
      </c>
      <c r="BL59" s="7">
        <f t="shared" si="7"/>
        <v>14.200000000000001</v>
      </c>
      <c r="BM59" s="7"/>
      <c r="BN59" s="7"/>
      <c r="BO59" s="7">
        <v>2</v>
      </c>
      <c r="BP59" s="7">
        <v>40</v>
      </c>
      <c r="BQ59" s="7">
        <f t="shared" si="8"/>
        <v>42</v>
      </c>
      <c r="BR59" s="7">
        <f t="shared" si="9"/>
        <v>8.4</v>
      </c>
      <c r="BS59" s="7"/>
      <c r="BT59" s="52">
        <v>70</v>
      </c>
      <c r="BU59" s="7">
        <f t="shared" si="10"/>
        <v>70</v>
      </c>
      <c r="BV59" s="7">
        <f t="shared" ref="BV59:BV67" si="18">+BU59*$BV$5</f>
        <v>24.5</v>
      </c>
      <c r="BW59" s="7">
        <f t="shared" ref="BW59:BW78" si="19">+BV59+BR59+BL59+BC59</f>
        <v>70.224999999999994</v>
      </c>
      <c r="BX59">
        <v>54</v>
      </c>
      <c r="BY59">
        <v>216179009</v>
      </c>
      <c r="BZ59" t="s">
        <v>103</v>
      </c>
      <c r="CA59">
        <v>102</v>
      </c>
      <c r="CB59">
        <v>4</v>
      </c>
    </row>
    <row r="60" spans="1:80" x14ac:dyDescent="0.25">
      <c r="A60" s="5">
        <v>55</v>
      </c>
      <c r="B60" s="2">
        <v>218122551</v>
      </c>
      <c r="C60" s="2" t="s">
        <v>105</v>
      </c>
      <c r="D60" s="2">
        <v>102</v>
      </c>
      <c r="E60" s="2">
        <v>4</v>
      </c>
      <c r="F60" s="2"/>
      <c r="G60" s="2"/>
      <c r="H60" s="2"/>
      <c r="I60" s="2"/>
      <c r="J60" s="2"/>
      <c r="K60" s="2"/>
      <c r="L60" s="2" t="s">
        <v>21</v>
      </c>
      <c r="M60" s="2" t="s">
        <v>21</v>
      </c>
      <c r="N60" s="2" t="s">
        <v>21</v>
      </c>
      <c r="O60" s="2" t="s">
        <v>21</v>
      </c>
      <c r="P60" s="2" t="s">
        <v>62</v>
      </c>
      <c r="Q60" s="2"/>
      <c r="R60" s="2" t="s">
        <v>21</v>
      </c>
      <c r="S60" s="2" t="s">
        <v>21</v>
      </c>
      <c r="T60" s="2"/>
      <c r="U60" s="2"/>
      <c r="V60" s="2" t="s">
        <v>21</v>
      </c>
      <c r="W60" s="2"/>
      <c r="X60" s="2" t="s">
        <v>21</v>
      </c>
      <c r="Y60" s="2"/>
      <c r="Z60" s="2"/>
      <c r="AA60" s="2"/>
      <c r="AB60" s="2" t="s">
        <v>21</v>
      </c>
      <c r="AC60" s="2" t="s">
        <v>21</v>
      </c>
      <c r="AD60" s="2"/>
      <c r="AE60" s="2" t="s">
        <v>21</v>
      </c>
      <c r="AF60" s="2"/>
      <c r="AG60" s="2" t="s">
        <v>21</v>
      </c>
      <c r="AH60" s="2" t="s">
        <v>21</v>
      </c>
      <c r="AI60" s="2"/>
      <c r="AJ60" s="2"/>
      <c r="AK60" s="2"/>
      <c r="AL60" s="2" t="s">
        <v>21</v>
      </c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7">
        <f t="shared" si="0"/>
        <v>0</v>
      </c>
      <c r="AX60" s="5">
        <v>100</v>
      </c>
      <c r="AY60" s="5">
        <v>75</v>
      </c>
      <c r="AZ60" s="5">
        <v>95</v>
      </c>
      <c r="BA60" s="7">
        <v>80</v>
      </c>
      <c r="BB60" s="7">
        <f t="shared" si="4"/>
        <v>87.5</v>
      </c>
      <c r="BC60" s="7">
        <f t="shared" si="5"/>
        <v>21.875</v>
      </c>
      <c r="BD60" s="2"/>
      <c r="BE60" s="2"/>
      <c r="BF60" s="12">
        <f t="shared" si="11"/>
        <v>0</v>
      </c>
      <c r="BG60" s="2"/>
      <c r="BH60" s="2"/>
      <c r="BI60" s="2">
        <v>2</v>
      </c>
      <c r="BJ60" s="2">
        <v>44</v>
      </c>
      <c r="BK60" s="7">
        <f t="shared" si="6"/>
        <v>46</v>
      </c>
      <c r="BL60" s="7">
        <f t="shared" si="7"/>
        <v>9.2000000000000011</v>
      </c>
      <c r="BM60" s="7"/>
      <c r="BN60" s="7">
        <v>2</v>
      </c>
      <c r="BO60" s="7">
        <v>2</v>
      </c>
      <c r="BP60" s="7">
        <v>37</v>
      </c>
      <c r="BQ60" s="7">
        <f t="shared" si="8"/>
        <v>41</v>
      </c>
      <c r="BR60" s="7">
        <f t="shared" si="9"/>
        <v>8.2000000000000011</v>
      </c>
      <c r="BS60" s="7"/>
      <c r="BT60" s="7">
        <v>28</v>
      </c>
      <c r="BU60" s="7">
        <f t="shared" si="10"/>
        <v>28</v>
      </c>
      <c r="BV60" s="7">
        <f t="shared" si="18"/>
        <v>9.7999999999999989</v>
      </c>
      <c r="BW60" s="52">
        <v>51</v>
      </c>
      <c r="BX60">
        <v>55</v>
      </c>
      <c r="BY60">
        <v>218171447</v>
      </c>
      <c r="BZ60" t="s">
        <v>387</v>
      </c>
      <c r="CA60">
        <v>102</v>
      </c>
      <c r="CB60">
        <v>4</v>
      </c>
    </row>
    <row r="61" spans="1:80" x14ac:dyDescent="0.25">
      <c r="A61" s="5">
        <v>56</v>
      </c>
      <c r="B61" s="2">
        <v>218122616</v>
      </c>
      <c r="C61" s="2" t="s">
        <v>106</v>
      </c>
      <c r="D61" s="2">
        <v>102</v>
      </c>
      <c r="E61" s="2">
        <v>4</v>
      </c>
      <c r="F61" s="2"/>
      <c r="G61" s="2"/>
      <c r="H61" s="2"/>
      <c r="I61" s="2"/>
      <c r="J61" s="2"/>
      <c r="K61" s="2"/>
      <c r="L61" s="2" t="s">
        <v>21</v>
      </c>
      <c r="M61" s="2" t="s">
        <v>21</v>
      </c>
      <c r="N61" s="2" t="s">
        <v>21</v>
      </c>
      <c r="O61" s="2" t="s">
        <v>21</v>
      </c>
      <c r="P61" s="2" t="s">
        <v>62</v>
      </c>
      <c r="Q61" s="2"/>
      <c r="R61" s="2" t="s">
        <v>62</v>
      </c>
      <c r="S61" s="2" t="s">
        <v>21</v>
      </c>
      <c r="T61" s="2"/>
      <c r="U61" s="2"/>
      <c r="V61" s="2" t="s">
        <v>21</v>
      </c>
      <c r="W61" s="2"/>
      <c r="X61" s="2" t="s">
        <v>21</v>
      </c>
      <c r="Y61" s="2"/>
      <c r="Z61" s="2"/>
      <c r="AA61" s="2"/>
      <c r="AB61" s="2" t="s">
        <v>21</v>
      </c>
      <c r="AC61" s="2" t="s">
        <v>21</v>
      </c>
      <c r="AD61" s="2"/>
      <c r="AE61" s="2" t="s">
        <v>62</v>
      </c>
      <c r="AF61" s="2"/>
      <c r="AG61" s="2" t="s">
        <v>21</v>
      </c>
      <c r="AH61" s="2" t="s">
        <v>21</v>
      </c>
      <c r="AI61" s="2"/>
      <c r="AJ61" s="2"/>
      <c r="AK61" s="2"/>
      <c r="AL61" s="2" t="s">
        <v>21</v>
      </c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7">
        <f t="shared" si="0"/>
        <v>0</v>
      </c>
      <c r="AX61" s="7">
        <v>90</v>
      </c>
      <c r="AY61" s="5">
        <v>65</v>
      </c>
      <c r="AZ61" s="5">
        <v>100</v>
      </c>
      <c r="BA61" s="5">
        <v>100</v>
      </c>
      <c r="BB61" s="7">
        <f t="shared" si="4"/>
        <v>88.75</v>
      </c>
      <c r="BC61" s="7">
        <f t="shared" si="5"/>
        <v>22.1875</v>
      </c>
      <c r="BD61" s="2"/>
      <c r="BE61" s="2"/>
      <c r="BF61" s="12">
        <f t="shared" si="11"/>
        <v>6.6666666666666666E-2</v>
      </c>
      <c r="BG61" s="2">
        <v>2</v>
      </c>
      <c r="BH61" s="2"/>
      <c r="BI61" s="2"/>
      <c r="BJ61" s="2">
        <v>23</v>
      </c>
      <c r="BK61" s="7">
        <f t="shared" si="6"/>
        <v>25</v>
      </c>
      <c r="BL61" s="7">
        <f t="shared" si="7"/>
        <v>5</v>
      </c>
      <c r="BM61" s="7"/>
      <c r="BN61" s="7">
        <v>2</v>
      </c>
      <c r="BO61" s="7"/>
      <c r="BP61" s="7">
        <v>10</v>
      </c>
      <c r="BQ61" s="7">
        <f t="shared" si="8"/>
        <v>12</v>
      </c>
      <c r="BR61" s="7">
        <f t="shared" si="9"/>
        <v>2.4000000000000004</v>
      </c>
      <c r="BS61" s="7"/>
      <c r="BT61" s="7">
        <v>34</v>
      </c>
      <c r="BU61" s="7">
        <f t="shared" si="10"/>
        <v>34</v>
      </c>
      <c r="BV61" s="7">
        <f t="shared" si="18"/>
        <v>11.899999999999999</v>
      </c>
      <c r="BW61" s="52">
        <f t="shared" si="19"/>
        <v>41.487499999999997</v>
      </c>
      <c r="BX61">
        <v>56</v>
      </c>
      <c r="BY61">
        <v>218122527</v>
      </c>
      <c r="BZ61" t="s">
        <v>104</v>
      </c>
      <c r="CA61">
        <v>102</v>
      </c>
      <c r="CB61">
        <v>4</v>
      </c>
    </row>
    <row r="62" spans="1:80" x14ac:dyDescent="0.25">
      <c r="A62" s="5">
        <v>57</v>
      </c>
      <c r="B62" s="2">
        <v>218122926</v>
      </c>
      <c r="C62" s="2" t="s">
        <v>107</v>
      </c>
      <c r="D62" s="2">
        <v>102</v>
      </c>
      <c r="E62" s="2">
        <v>4</v>
      </c>
      <c r="F62" s="2"/>
      <c r="G62" s="2"/>
      <c r="H62" s="2"/>
      <c r="I62" s="2"/>
      <c r="J62" s="2"/>
      <c r="K62" s="2"/>
      <c r="L62" s="2" t="s">
        <v>21</v>
      </c>
      <c r="M62" s="2" t="s">
        <v>21</v>
      </c>
      <c r="N62" s="2" t="s">
        <v>21</v>
      </c>
      <c r="O62" s="2" t="s">
        <v>21</v>
      </c>
      <c r="P62" s="2" t="s">
        <v>21</v>
      </c>
      <c r="Q62" s="2"/>
      <c r="R62" s="2" t="s">
        <v>62</v>
      </c>
      <c r="S62" s="2" t="s">
        <v>21</v>
      </c>
      <c r="T62" s="2"/>
      <c r="U62" s="2"/>
      <c r="V62" s="2" t="s">
        <v>21</v>
      </c>
      <c r="W62" s="2"/>
      <c r="X62" s="2" t="s">
        <v>21</v>
      </c>
      <c r="Y62" s="2"/>
      <c r="Z62" s="2"/>
      <c r="AA62" s="2"/>
      <c r="AB62" s="2" t="s">
        <v>21</v>
      </c>
      <c r="AC62" s="2" t="s">
        <v>21</v>
      </c>
      <c r="AD62" s="2"/>
      <c r="AE62" s="2" t="s">
        <v>21</v>
      </c>
      <c r="AF62" s="2"/>
      <c r="AG62" s="2" t="s">
        <v>21</v>
      </c>
      <c r="AH62" s="2" t="s">
        <v>21</v>
      </c>
      <c r="AI62" s="2"/>
      <c r="AJ62" s="2"/>
      <c r="AK62" s="2"/>
      <c r="AL62" s="2" t="s">
        <v>21</v>
      </c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7">
        <f t="shared" si="0"/>
        <v>0</v>
      </c>
      <c r="AX62" s="5">
        <v>90</v>
      </c>
      <c r="AY62" s="5">
        <v>85</v>
      </c>
      <c r="AZ62" s="5">
        <v>100</v>
      </c>
      <c r="BA62" s="7">
        <v>80</v>
      </c>
      <c r="BB62" s="7">
        <f t="shared" si="4"/>
        <v>88.75</v>
      </c>
      <c r="BC62" s="7">
        <f t="shared" si="5"/>
        <v>22.1875</v>
      </c>
      <c r="BD62" s="2"/>
      <c r="BE62" s="2"/>
      <c r="BF62" s="12">
        <f t="shared" si="11"/>
        <v>0</v>
      </c>
      <c r="BG62" s="2"/>
      <c r="BH62" s="2"/>
      <c r="BI62" s="2"/>
      <c r="BJ62" s="2">
        <v>59</v>
      </c>
      <c r="BK62" s="7">
        <f t="shared" si="6"/>
        <v>59</v>
      </c>
      <c r="BL62" s="7">
        <f t="shared" si="7"/>
        <v>11.8</v>
      </c>
      <c r="BM62" s="7"/>
      <c r="BN62" s="7"/>
      <c r="BO62" s="7"/>
      <c r="BP62" s="7">
        <v>17</v>
      </c>
      <c r="BQ62" s="7">
        <f t="shared" si="8"/>
        <v>17</v>
      </c>
      <c r="BR62" s="7">
        <f t="shared" si="9"/>
        <v>3.4000000000000004</v>
      </c>
      <c r="BS62" s="7"/>
      <c r="BT62" s="7">
        <v>28</v>
      </c>
      <c r="BU62" s="7">
        <f t="shared" si="10"/>
        <v>28</v>
      </c>
      <c r="BV62" s="7">
        <f t="shared" si="18"/>
        <v>9.7999999999999989</v>
      </c>
      <c r="BW62" s="52">
        <v>51</v>
      </c>
      <c r="BX62">
        <v>57</v>
      </c>
      <c r="BY62">
        <v>218122551</v>
      </c>
      <c r="BZ62" t="s">
        <v>105</v>
      </c>
      <c r="CA62">
        <v>102</v>
      </c>
      <c r="CB62">
        <v>4</v>
      </c>
    </row>
    <row r="63" spans="1:80" x14ac:dyDescent="0.25">
      <c r="A63" s="5">
        <v>58</v>
      </c>
      <c r="B63" s="2">
        <v>218171595</v>
      </c>
      <c r="C63" s="2" t="s">
        <v>355</v>
      </c>
      <c r="D63" s="2">
        <v>102</v>
      </c>
      <c r="E63" s="2">
        <v>4</v>
      </c>
      <c r="F63" s="2"/>
      <c r="G63" s="2"/>
      <c r="H63" s="2"/>
      <c r="I63" s="2"/>
      <c r="J63" s="2"/>
      <c r="K63" s="2"/>
      <c r="L63" s="2"/>
      <c r="M63" s="2"/>
      <c r="N63" s="2"/>
      <c r="O63" s="2" t="s">
        <v>21</v>
      </c>
      <c r="P63" s="2" t="s">
        <v>21</v>
      </c>
      <c r="Q63" s="2"/>
      <c r="R63" s="2" t="s">
        <v>21</v>
      </c>
      <c r="S63" s="2" t="s">
        <v>21</v>
      </c>
      <c r="T63" s="2"/>
      <c r="U63" s="2"/>
      <c r="V63" s="2" t="s">
        <v>21</v>
      </c>
      <c r="W63" s="2"/>
      <c r="X63" s="2" t="s">
        <v>21</v>
      </c>
      <c r="Y63" s="2"/>
      <c r="Z63" s="2"/>
      <c r="AA63" s="2"/>
      <c r="AB63" s="2" t="s">
        <v>62</v>
      </c>
      <c r="AC63" s="2" t="s">
        <v>21</v>
      </c>
      <c r="AD63" s="2"/>
      <c r="AE63" s="2" t="s">
        <v>21</v>
      </c>
      <c r="AF63" s="2"/>
      <c r="AG63" s="2" t="s">
        <v>21</v>
      </c>
      <c r="AH63" s="2" t="s">
        <v>21</v>
      </c>
      <c r="AI63" s="2"/>
      <c r="AJ63" s="2"/>
      <c r="AK63" s="2"/>
      <c r="AL63" s="2" t="s">
        <v>21</v>
      </c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7">
        <f t="shared" si="0"/>
        <v>0</v>
      </c>
      <c r="AX63" s="5">
        <v>90</v>
      </c>
      <c r="AY63" s="5">
        <v>90</v>
      </c>
      <c r="AZ63" s="5">
        <v>90</v>
      </c>
      <c r="BA63" s="5">
        <v>100</v>
      </c>
      <c r="BB63" s="7">
        <f t="shared" si="4"/>
        <v>92.5</v>
      </c>
      <c r="BC63" s="7">
        <f t="shared" si="5"/>
        <v>23.125</v>
      </c>
      <c r="BD63" s="2"/>
      <c r="BE63" s="2"/>
      <c r="BF63" s="12">
        <f t="shared" si="11"/>
        <v>0</v>
      </c>
      <c r="BG63" s="2"/>
      <c r="BH63" s="2"/>
      <c r="BI63" s="2"/>
      <c r="BJ63" s="2">
        <v>49</v>
      </c>
      <c r="BK63" s="7">
        <f t="shared" si="6"/>
        <v>49</v>
      </c>
      <c r="BL63" s="7">
        <f t="shared" si="7"/>
        <v>9.8000000000000007</v>
      </c>
      <c r="BM63" s="7">
        <v>5</v>
      </c>
      <c r="BN63" s="7">
        <v>3</v>
      </c>
      <c r="BO63" s="7">
        <v>2</v>
      </c>
      <c r="BP63" s="7">
        <v>25</v>
      </c>
      <c r="BQ63" s="7">
        <f t="shared" si="8"/>
        <v>35</v>
      </c>
      <c r="BR63" s="7">
        <f t="shared" si="9"/>
        <v>7</v>
      </c>
      <c r="BS63" s="7"/>
      <c r="BT63" s="52">
        <v>70</v>
      </c>
      <c r="BU63" s="7">
        <f t="shared" si="10"/>
        <v>70</v>
      </c>
      <c r="BV63" s="7">
        <f t="shared" si="18"/>
        <v>24.5</v>
      </c>
      <c r="BW63" s="7">
        <f t="shared" si="19"/>
        <v>64.424999999999997</v>
      </c>
      <c r="BX63">
        <v>58</v>
      </c>
      <c r="BY63">
        <v>218122616</v>
      </c>
      <c r="BZ63" t="s">
        <v>106</v>
      </c>
      <c r="CA63">
        <v>102</v>
      </c>
      <c r="CB63">
        <v>4</v>
      </c>
    </row>
    <row r="64" spans="1:80" x14ac:dyDescent="0.25">
      <c r="A64" s="5">
        <v>59</v>
      </c>
      <c r="B64" s="2">
        <v>218123183</v>
      </c>
      <c r="C64" s="2" t="s">
        <v>108</v>
      </c>
      <c r="D64" s="2">
        <v>102</v>
      </c>
      <c r="E64" s="2">
        <v>4</v>
      </c>
      <c r="F64" s="2"/>
      <c r="G64" s="2"/>
      <c r="H64" s="2"/>
      <c r="I64" s="2"/>
      <c r="J64" s="2"/>
      <c r="K64" s="2"/>
      <c r="L64" s="2" t="s">
        <v>62</v>
      </c>
      <c r="M64" s="2" t="s">
        <v>21</v>
      </c>
      <c r="N64" s="2" t="s">
        <v>21</v>
      </c>
      <c r="O64" s="2" t="s">
        <v>21</v>
      </c>
      <c r="P64" s="2" t="s">
        <v>21</v>
      </c>
      <c r="Q64" s="2"/>
      <c r="R64" s="2" t="s">
        <v>21</v>
      </c>
      <c r="S64" s="2" t="s">
        <v>21</v>
      </c>
      <c r="T64" s="2"/>
      <c r="U64" s="2"/>
      <c r="V64" s="2" t="s">
        <v>62</v>
      </c>
      <c r="W64" s="2"/>
      <c r="X64" s="2" t="s">
        <v>21</v>
      </c>
      <c r="Y64" s="2"/>
      <c r="Z64" s="2"/>
      <c r="AA64" s="2"/>
      <c r="AB64" s="2" t="s">
        <v>21</v>
      </c>
      <c r="AC64" s="2" t="s">
        <v>21</v>
      </c>
      <c r="AD64" s="2"/>
      <c r="AE64" s="2" t="s">
        <v>21</v>
      </c>
      <c r="AF64" s="2"/>
      <c r="AG64" s="2" t="s">
        <v>21</v>
      </c>
      <c r="AH64" s="2" t="s">
        <v>21</v>
      </c>
      <c r="AI64" s="2"/>
      <c r="AJ64" s="2"/>
      <c r="AK64" s="2"/>
      <c r="AL64" s="2" t="s">
        <v>21</v>
      </c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7">
        <f t="shared" si="0"/>
        <v>0</v>
      </c>
      <c r="AX64" s="5">
        <v>90</v>
      </c>
      <c r="AY64" s="5">
        <v>70</v>
      </c>
      <c r="AZ64" s="5">
        <v>100</v>
      </c>
      <c r="BA64" s="5">
        <v>70</v>
      </c>
      <c r="BB64" s="7">
        <f t="shared" si="4"/>
        <v>82.5</v>
      </c>
      <c r="BC64" s="7">
        <f t="shared" si="5"/>
        <v>20.625</v>
      </c>
      <c r="BD64" s="2"/>
      <c r="BE64" s="2"/>
      <c r="BF64" s="12">
        <f t="shared" si="11"/>
        <v>0</v>
      </c>
      <c r="BG64" s="2"/>
      <c r="BH64" s="2"/>
      <c r="BI64" s="2"/>
      <c r="BJ64" s="2">
        <v>15</v>
      </c>
      <c r="BK64" s="7">
        <f t="shared" si="6"/>
        <v>15</v>
      </c>
      <c r="BL64" s="7">
        <f t="shared" si="7"/>
        <v>3</v>
      </c>
      <c r="BM64" s="7"/>
      <c r="BN64" s="7">
        <v>3</v>
      </c>
      <c r="BO64" s="7"/>
      <c r="BP64" s="7">
        <v>61</v>
      </c>
      <c r="BQ64" s="7">
        <f t="shared" si="8"/>
        <v>64</v>
      </c>
      <c r="BR64" s="7">
        <f t="shared" si="9"/>
        <v>12.8</v>
      </c>
      <c r="BS64" s="7"/>
      <c r="BT64" s="7">
        <v>10</v>
      </c>
      <c r="BU64" s="7">
        <f t="shared" si="10"/>
        <v>10</v>
      </c>
      <c r="BV64" s="7">
        <f t="shared" si="18"/>
        <v>3.5</v>
      </c>
      <c r="BW64" s="52">
        <v>51</v>
      </c>
      <c r="BX64">
        <v>59</v>
      </c>
      <c r="BY64">
        <v>218122926</v>
      </c>
      <c r="BZ64" t="s">
        <v>107</v>
      </c>
      <c r="CA64">
        <v>102</v>
      </c>
      <c r="CB64">
        <v>4</v>
      </c>
    </row>
    <row r="65" spans="1:80" x14ac:dyDescent="0.25">
      <c r="A65" s="5">
        <v>60</v>
      </c>
      <c r="B65" s="2">
        <v>218123620</v>
      </c>
      <c r="C65" s="2" t="s">
        <v>109</v>
      </c>
      <c r="D65" s="2">
        <v>102</v>
      </c>
      <c r="E65" s="2">
        <v>4</v>
      </c>
      <c r="F65" s="2"/>
      <c r="G65" s="2"/>
      <c r="H65" s="2"/>
      <c r="I65" s="2"/>
      <c r="J65" s="2"/>
      <c r="K65" s="2"/>
      <c r="L65" s="2" t="s">
        <v>21</v>
      </c>
      <c r="M65" s="2" t="s">
        <v>21</v>
      </c>
      <c r="N65" s="2" t="s">
        <v>21</v>
      </c>
      <c r="O65" s="2" t="s">
        <v>21</v>
      </c>
      <c r="P65" s="2" t="s">
        <v>21</v>
      </c>
      <c r="Q65" s="2"/>
      <c r="R65" s="2" t="s">
        <v>21</v>
      </c>
      <c r="S65" s="2" t="s">
        <v>62</v>
      </c>
      <c r="T65" s="2"/>
      <c r="U65" s="2"/>
      <c r="V65" s="2" t="s">
        <v>62</v>
      </c>
      <c r="W65" s="2"/>
      <c r="X65" s="2" t="s">
        <v>21</v>
      </c>
      <c r="Y65" s="2"/>
      <c r="Z65" s="2"/>
      <c r="AA65" s="2"/>
      <c r="AB65" s="2" t="s">
        <v>21</v>
      </c>
      <c r="AC65" s="2" t="s">
        <v>21</v>
      </c>
      <c r="AD65" s="2"/>
      <c r="AE65" s="2" t="s">
        <v>21</v>
      </c>
      <c r="AF65" s="2"/>
      <c r="AG65" s="2" t="s">
        <v>21</v>
      </c>
      <c r="AH65" s="2" t="s">
        <v>62</v>
      </c>
      <c r="AI65" s="2"/>
      <c r="AJ65" s="2"/>
      <c r="AK65" s="2"/>
      <c r="AL65" s="2" t="s">
        <v>21</v>
      </c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7">
        <f t="shared" si="0"/>
        <v>0</v>
      </c>
      <c r="AX65" s="5">
        <v>95</v>
      </c>
      <c r="AY65" s="5">
        <v>70</v>
      </c>
      <c r="AZ65" s="5">
        <v>100</v>
      </c>
      <c r="BA65" s="7">
        <v>80</v>
      </c>
      <c r="BB65" s="7">
        <f t="shared" si="4"/>
        <v>86.25</v>
      </c>
      <c r="BC65" s="7">
        <f t="shared" si="5"/>
        <v>21.5625</v>
      </c>
      <c r="BD65" s="2"/>
      <c r="BE65" s="2"/>
      <c r="BF65" s="12">
        <f t="shared" si="11"/>
        <v>0</v>
      </c>
      <c r="BG65" s="2"/>
      <c r="BH65" s="2"/>
      <c r="BI65" s="2"/>
      <c r="BJ65" s="2">
        <v>33</v>
      </c>
      <c r="BK65" s="7">
        <f t="shared" si="6"/>
        <v>33</v>
      </c>
      <c r="BL65" s="7">
        <f t="shared" si="7"/>
        <v>6.6000000000000005</v>
      </c>
      <c r="BM65" s="7"/>
      <c r="BN65" s="7">
        <v>3</v>
      </c>
      <c r="BO65" s="7">
        <v>2</v>
      </c>
      <c r="BP65" s="7">
        <v>16</v>
      </c>
      <c r="BQ65" s="7">
        <f t="shared" si="8"/>
        <v>21</v>
      </c>
      <c r="BR65" s="7">
        <f t="shared" si="9"/>
        <v>4.2</v>
      </c>
      <c r="BS65" s="7"/>
      <c r="BT65" s="7">
        <v>50</v>
      </c>
      <c r="BU65" s="7">
        <f t="shared" si="10"/>
        <v>50</v>
      </c>
      <c r="BV65" s="7">
        <f t="shared" si="18"/>
        <v>17.5</v>
      </c>
      <c r="BW65" s="52">
        <v>51</v>
      </c>
      <c r="BX65">
        <v>60</v>
      </c>
      <c r="BY65">
        <v>218171595</v>
      </c>
      <c r="BZ65" t="s">
        <v>355</v>
      </c>
      <c r="CA65">
        <v>102</v>
      </c>
      <c r="CB65">
        <v>4</v>
      </c>
    </row>
    <row r="66" spans="1:80" x14ac:dyDescent="0.25">
      <c r="A66" s="5">
        <v>61</v>
      </c>
      <c r="B66" s="2">
        <v>218123671</v>
      </c>
      <c r="C66" s="2" t="s">
        <v>110</v>
      </c>
      <c r="D66" s="2">
        <v>102</v>
      </c>
      <c r="E66" s="2">
        <v>4</v>
      </c>
      <c r="F66" s="2"/>
      <c r="G66" s="2"/>
      <c r="H66" s="2"/>
      <c r="I66" s="2"/>
      <c r="J66" s="2"/>
      <c r="K66" s="2"/>
      <c r="L66" s="2" t="s">
        <v>21</v>
      </c>
      <c r="M66" s="2" t="s">
        <v>21</v>
      </c>
      <c r="N66" s="2" t="s">
        <v>21</v>
      </c>
      <c r="O66" s="2" t="s">
        <v>21</v>
      </c>
      <c r="P66" s="2" t="s">
        <v>21</v>
      </c>
      <c r="Q66" s="2"/>
      <c r="R66" s="2" t="s">
        <v>21</v>
      </c>
      <c r="S66" s="2" t="s">
        <v>21</v>
      </c>
      <c r="T66" s="2"/>
      <c r="U66" s="2"/>
      <c r="V66" s="2" t="s">
        <v>21</v>
      </c>
      <c r="W66" s="2"/>
      <c r="X66" s="2" t="s">
        <v>21</v>
      </c>
      <c r="Y66" s="2"/>
      <c r="Z66" s="2"/>
      <c r="AA66" s="2"/>
      <c r="AB66" s="2" t="s">
        <v>21</v>
      </c>
      <c r="AC66" s="2" t="s">
        <v>62</v>
      </c>
      <c r="AD66" s="2"/>
      <c r="AE66" s="2" t="s">
        <v>21</v>
      </c>
      <c r="AF66" s="2"/>
      <c r="AG66" s="2" t="s">
        <v>21</v>
      </c>
      <c r="AH66" s="2" t="s">
        <v>21</v>
      </c>
      <c r="AI66" s="2"/>
      <c r="AJ66" s="2"/>
      <c r="AK66" s="2"/>
      <c r="AL66" s="2" t="s">
        <v>21</v>
      </c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7">
        <f t="shared" si="0"/>
        <v>0</v>
      </c>
      <c r="AX66" s="5">
        <v>95</v>
      </c>
      <c r="AY66" s="5">
        <v>80</v>
      </c>
      <c r="AZ66" s="5">
        <v>100</v>
      </c>
      <c r="BA66" s="7">
        <v>80</v>
      </c>
      <c r="BB66" s="7">
        <f t="shared" si="4"/>
        <v>88.75</v>
      </c>
      <c r="BC66" s="7">
        <f t="shared" si="5"/>
        <v>22.1875</v>
      </c>
      <c r="BD66" s="2"/>
      <c r="BE66" s="2"/>
      <c r="BF66" s="12">
        <f t="shared" si="11"/>
        <v>0</v>
      </c>
      <c r="BG66" s="2"/>
      <c r="BH66" s="2"/>
      <c r="BI66" s="2"/>
      <c r="BJ66" s="2">
        <v>41</v>
      </c>
      <c r="BK66" s="7">
        <f t="shared" si="6"/>
        <v>41</v>
      </c>
      <c r="BL66" s="7">
        <f t="shared" si="7"/>
        <v>8.2000000000000011</v>
      </c>
      <c r="BM66" s="7">
        <v>5</v>
      </c>
      <c r="BN66" s="7"/>
      <c r="BO66" s="7"/>
      <c r="BP66" s="7">
        <v>28</v>
      </c>
      <c r="BQ66" s="7">
        <f t="shared" si="8"/>
        <v>33</v>
      </c>
      <c r="BR66" s="7">
        <f t="shared" si="9"/>
        <v>6.6000000000000005</v>
      </c>
      <c r="BS66" s="7"/>
      <c r="BT66" s="7">
        <v>34</v>
      </c>
      <c r="BU66" s="7">
        <f t="shared" si="10"/>
        <v>34</v>
      </c>
      <c r="BV66" s="7">
        <f t="shared" si="18"/>
        <v>11.899999999999999</v>
      </c>
      <c r="BW66" s="52">
        <v>51</v>
      </c>
      <c r="BX66">
        <v>61</v>
      </c>
      <c r="BY66">
        <v>218123183</v>
      </c>
      <c r="BZ66" t="s">
        <v>108</v>
      </c>
      <c r="CA66">
        <v>102</v>
      </c>
      <c r="CB66">
        <v>4</v>
      </c>
    </row>
    <row r="67" spans="1:80" x14ac:dyDescent="0.25">
      <c r="A67" s="5">
        <v>62</v>
      </c>
      <c r="B67" s="2">
        <v>216110671</v>
      </c>
      <c r="C67" s="2" t="s">
        <v>111</v>
      </c>
      <c r="D67" s="2">
        <v>102</v>
      </c>
      <c r="E67" s="2">
        <v>4</v>
      </c>
      <c r="F67" s="2"/>
      <c r="G67" s="2"/>
      <c r="H67" s="2"/>
      <c r="I67" s="2"/>
      <c r="J67" s="2"/>
      <c r="K67" s="2"/>
      <c r="L67" s="2" t="s">
        <v>21</v>
      </c>
      <c r="M67" s="2" t="s">
        <v>21</v>
      </c>
      <c r="N67" s="2" t="s">
        <v>21</v>
      </c>
      <c r="O67" s="2" t="s">
        <v>21</v>
      </c>
      <c r="P67" s="2" t="s">
        <v>62</v>
      </c>
      <c r="Q67" s="2"/>
      <c r="R67" s="2" t="s">
        <v>21</v>
      </c>
      <c r="S67" s="2" t="s">
        <v>21</v>
      </c>
      <c r="T67" s="2"/>
      <c r="U67" s="2"/>
      <c r="V67" s="2" t="s">
        <v>62</v>
      </c>
      <c r="W67" s="2"/>
      <c r="X67" s="2" t="s">
        <v>62</v>
      </c>
      <c r="Y67" s="2"/>
      <c r="Z67" s="2"/>
      <c r="AA67" s="2"/>
      <c r="AB67" s="2" t="s">
        <v>21</v>
      </c>
      <c r="AC67" s="2" t="s">
        <v>21</v>
      </c>
      <c r="AD67" s="2"/>
      <c r="AE67" s="2" t="s">
        <v>21</v>
      </c>
      <c r="AF67" s="2"/>
      <c r="AG67" s="2" t="s">
        <v>21</v>
      </c>
      <c r="AH67" s="2" t="s">
        <v>21</v>
      </c>
      <c r="AI67" s="2"/>
      <c r="AJ67" s="2"/>
      <c r="AK67" s="2"/>
      <c r="AL67" s="2" t="s">
        <v>21</v>
      </c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7">
        <f t="shared" si="0"/>
        <v>0</v>
      </c>
      <c r="AX67" s="5">
        <v>95</v>
      </c>
      <c r="AY67" s="5">
        <v>75</v>
      </c>
      <c r="AZ67" s="5">
        <v>100</v>
      </c>
      <c r="BA67" s="7">
        <v>100</v>
      </c>
      <c r="BB67" s="7">
        <f t="shared" si="4"/>
        <v>92.5</v>
      </c>
      <c r="BC67" s="7">
        <f t="shared" si="5"/>
        <v>23.125</v>
      </c>
      <c r="BD67" s="2"/>
      <c r="BE67" s="2"/>
      <c r="BF67" s="12">
        <f t="shared" si="11"/>
        <v>0</v>
      </c>
      <c r="BG67" s="2"/>
      <c r="BH67" s="2"/>
      <c r="BI67" s="2">
        <v>2</v>
      </c>
      <c r="BJ67" s="2">
        <v>35</v>
      </c>
      <c r="BK67" s="7">
        <f t="shared" si="6"/>
        <v>37</v>
      </c>
      <c r="BL67" s="7">
        <f t="shared" si="7"/>
        <v>7.4</v>
      </c>
      <c r="BM67" s="7"/>
      <c r="BN67" s="7">
        <v>3</v>
      </c>
      <c r="BO67" s="7">
        <v>2</v>
      </c>
      <c r="BP67" s="7">
        <v>13</v>
      </c>
      <c r="BQ67" s="7">
        <f t="shared" si="8"/>
        <v>18</v>
      </c>
      <c r="BR67" s="7">
        <f t="shared" si="9"/>
        <v>3.6</v>
      </c>
      <c r="BS67" s="7"/>
      <c r="BT67" s="7">
        <v>38</v>
      </c>
      <c r="BU67" s="7">
        <f t="shared" si="10"/>
        <v>38</v>
      </c>
      <c r="BV67" s="7">
        <f t="shared" si="18"/>
        <v>13.299999999999999</v>
      </c>
      <c r="BW67" s="52">
        <f t="shared" si="19"/>
        <v>47.424999999999997</v>
      </c>
      <c r="BX67">
        <v>62</v>
      </c>
      <c r="BY67">
        <v>218123620</v>
      </c>
      <c r="BZ67" t="s">
        <v>109</v>
      </c>
      <c r="CA67">
        <v>102</v>
      </c>
      <c r="CB67">
        <v>4</v>
      </c>
    </row>
    <row r="68" spans="1:80" x14ac:dyDescent="0.25">
      <c r="A68" s="5">
        <v>63</v>
      </c>
      <c r="B68" s="2">
        <v>218124163</v>
      </c>
      <c r="C68" s="2" t="s">
        <v>112</v>
      </c>
      <c r="D68" s="2">
        <v>102</v>
      </c>
      <c r="E68" s="2">
        <v>4</v>
      </c>
      <c r="F68" s="2"/>
      <c r="G68" s="2"/>
      <c r="H68" s="2"/>
      <c r="I68" s="2"/>
      <c r="J68" s="2"/>
      <c r="K68" s="2"/>
      <c r="L68" s="47" t="s">
        <v>21</v>
      </c>
      <c r="M68" s="47" t="s">
        <v>21</v>
      </c>
      <c r="N68" s="47" t="s">
        <v>21</v>
      </c>
      <c r="O68" s="47" t="s">
        <v>21</v>
      </c>
      <c r="P68" s="47" t="s">
        <v>21</v>
      </c>
      <c r="Q68" s="2"/>
      <c r="R68" s="2" t="s">
        <v>21</v>
      </c>
      <c r="S68" s="2" t="s">
        <v>21</v>
      </c>
      <c r="T68" s="2"/>
      <c r="U68" s="2"/>
      <c r="V68" s="2" t="s">
        <v>62</v>
      </c>
      <c r="W68" s="2"/>
      <c r="X68" s="2" t="s">
        <v>21</v>
      </c>
      <c r="Y68" s="2"/>
      <c r="Z68" s="2"/>
      <c r="AA68" s="2"/>
      <c r="AB68" s="2" t="s">
        <v>62</v>
      </c>
      <c r="AC68" s="2" t="s">
        <v>21</v>
      </c>
      <c r="AD68" s="2"/>
      <c r="AE68" s="2" t="s">
        <v>21</v>
      </c>
      <c r="AF68" s="2"/>
      <c r="AG68" s="2" t="s">
        <v>21</v>
      </c>
      <c r="AH68" s="2" t="s">
        <v>21</v>
      </c>
      <c r="AI68" s="2"/>
      <c r="AJ68" s="2"/>
      <c r="AK68" s="2"/>
      <c r="AL68" s="2" t="s">
        <v>21</v>
      </c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7">
        <f t="shared" ref="AW68:AW72" si="20">+AV68/17*100</f>
        <v>0</v>
      </c>
      <c r="AX68" s="5">
        <v>90</v>
      </c>
      <c r="AY68" s="5">
        <v>90</v>
      </c>
      <c r="AZ68" s="5">
        <v>95</v>
      </c>
      <c r="BA68" s="7">
        <v>80</v>
      </c>
      <c r="BB68" s="7">
        <f t="shared" si="4"/>
        <v>88.75</v>
      </c>
      <c r="BC68" s="7">
        <f t="shared" si="5"/>
        <v>22.1875</v>
      </c>
      <c r="BD68" s="2"/>
      <c r="BE68" s="2"/>
      <c r="BF68" s="12">
        <f t="shared" si="11"/>
        <v>0</v>
      </c>
      <c r="BG68" s="2"/>
      <c r="BH68" s="2">
        <v>2</v>
      </c>
      <c r="BI68" s="2"/>
      <c r="BJ68" s="2">
        <v>70</v>
      </c>
      <c r="BK68" s="7">
        <f t="shared" si="6"/>
        <v>72</v>
      </c>
      <c r="BL68" s="7">
        <f t="shared" ref="BL68:BL72" si="21">+BK68*$BL$5</f>
        <v>14.4</v>
      </c>
      <c r="BM68" s="7">
        <v>5</v>
      </c>
      <c r="BN68" s="7"/>
      <c r="BO68" s="7"/>
      <c r="BP68" s="7">
        <v>13</v>
      </c>
      <c r="BQ68" s="7">
        <f t="shared" si="8"/>
        <v>18</v>
      </c>
      <c r="BR68" s="7">
        <f t="shared" ref="BR68:BR72" si="22">+BQ68*$BR$5</f>
        <v>3.6</v>
      </c>
      <c r="BS68" s="7"/>
      <c r="BT68" s="7">
        <v>42</v>
      </c>
      <c r="BU68" s="7">
        <f t="shared" ref="BU68:BU72" si="23">+BT68+BS68</f>
        <v>42</v>
      </c>
      <c r="BV68" s="7">
        <f t="shared" ref="BV68:BV72" si="24">+BU68*$BV$5</f>
        <v>14.7</v>
      </c>
      <c r="BW68" s="7">
        <f t="shared" si="19"/>
        <v>54.887500000000003</v>
      </c>
      <c r="BX68">
        <v>63</v>
      </c>
      <c r="BY68">
        <v>218171765</v>
      </c>
      <c r="BZ68" t="s">
        <v>444</v>
      </c>
      <c r="CA68">
        <v>102</v>
      </c>
      <c r="CB68">
        <v>4</v>
      </c>
    </row>
    <row r="69" spans="1:80" x14ac:dyDescent="0.25">
      <c r="A69" s="5">
        <v>64</v>
      </c>
      <c r="B69" s="2">
        <v>217097820</v>
      </c>
      <c r="C69" s="2" t="s">
        <v>373</v>
      </c>
      <c r="D69" s="2">
        <v>102</v>
      </c>
      <c r="E69" s="2">
        <v>4</v>
      </c>
      <c r="F69" s="2"/>
      <c r="G69" s="2"/>
      <c r="H69" s="2"/>
      <c r="I69" s="2"/>
      <c r="J69" s="2"/>
      <c r="K69" s="2"/>
      <c r="L69" s="2"/>
      <c r="M69" s="2"/>
      <c r="N69" s="2"/>
      <c r="O69" s="47" t="s">
        <v>21</v>
      </c>
      <c r="P69" s="47" t="s">
        <v>21</v>
      </c>
      <c r="Q69" s="2"/>
      <c r="R69" s="2" t="s">
        <v>21</v>
      </c>
      <c r="S69" s="2" t="s">
        <v>21</v>
      </c>
      <c r="T69" s="2"/>
      <c r="U69" s="2"/>
      <c r="V69" s="2" t="s">
        <v>21</v>
      </c>
      <c r="W69" s="2"/>
      <c r="X69" s="2" t="s">
        <v>21</v>
      </c>
      <c r="Y69" s="2"/>
      <c r="Z69" s="2"/>
      <c r="AA69" s="2"/>
      <c r="AB69" s="2" t="s">
        <v>21</v>
      </c>
      <c r="AC69" s="2" t="s">
        <v>21</v>
      </c>
      <c r="AD69" s="2"/>
      <c r="AE69" s="2" t="s">
        <v>21</v>
      </c>
      <c r="AF69" s="2"/>
      <c r="AG69" s="2" t="s">
        <v>21</v>
      </c>
      <c r="AH69" s="2" t="s">
        <v>21</v>
      </c>
      <c r="AI69" s="2"/>
      <c r="AJ69" s="2"/>
      <c r="AK69" s="2"/>
      <c r="AL69" s="2" t="s">
        <v>62</v>
      </c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7">
        <f t="shared" si="20"/>
        <v>0</v>
      </c>
      <c r="AX69" s="28">
        <v>70</v>
      </c>
      <c r="AY69" s="5">
        <v>80</v>
      </c>
      <c r="AZ69" s="5">
        <v>100</v>
      </c>
      <c r="BA69" s="7">
        <v>80</v>
      </c>
      <c r="BB69" s="7">
        <f t="shared" si="4"/>
        <v>82.5</v>
      </c>
      <c r="BC69" s="7">
        <f t="shared" si="5"/>
        <v>20.625</v>
      </c>
      <c r="BD69" s="2"/>
      <c r="BE69" s="2"/>
      <c r="BF69" s="12">
        <f t="shared" si="11"/>
        <v>0</v>
      </c>
      <c r="BG69" s="2"/>
      <c r="BH69" s="2"/>
      <c r="BI69" s="2"/>
      <c r="BJ69" s="2">
        <v>38</v>
      </c>
      <c r="BK69" s="7">
        <f t="shared" si="6"/>
        <v>38</v>
      </c>
      <c r="BL69" s="7">
        <f t="shared" si="21"/>
        <v>7.6000000000000005</v>
      </c>
      <c r="BM69" s="7"/>
      <c r="BN69" s="7">
        <v>3</v>
      </c>
      <c r="BO69" s="7">
        <v>2</v>
      </c>
      <c r="BP69" s="7">
        <v>14</v>
      </c>
      <c r="BQ69" s="7">
        <f t="shared" si="8"/>
        <v>19</v>
      </c>
      <c r="BR69" s="7">
        <f t="shared" si="22"/>
        <v>3.8000000000000003</v>
      </c>
      <c r="BS69" s="7"/>
      <c r="BT69" s="7">
        <v>20</v>
      </c>
      <c r="BU69" s="7">
        <f t="shared" si="23"/>
        <v>20</v>
      </c>
      <c r="BV69" s="7">
        <f t="shared" si="24"/>
        <v>7</v>
      </c>
      <c r="BW69" s="52">
        <v>51</v>
      </c>
      <c r="BX69">
        <v>64</v>
      </c>
      <c r="BY69">
        <v>218123671</v>
      </c>
      <c r="BZ69" t="s">
        <v>110</v>
      </c>
      <c r="CA69">
        <v>102</v>
      </c>
      <c r="CB69">
        <v>4</v>
      </c>
    </row>
    <row r="70" spans="1:80" x14ac:dyDescent="0.25">
      <c r="A70" s="5">
        <v>65</v>
      </c>
      <c r="B70" s="2">
        <v>218124759</v>
      </c>
      <c r="C70" s="2" t="s">
        <v>113</v>
      </c>
      <c r="D70" s="2">
        <v>102</v>
      </c>
      <c r="E70" s="2">
        <v>4</v>
      </c>
      <c r="F70" s="2"/>
      <c r="G70" s="2"/>
      <c r="H70" s="2"/>
      <c r="I70" s="2"/>
      <c r="J70" s="2"/>
      <c r="K70" s="2"/>
      <c r="L70" s="2" t="s">
        <v>21</v>
      </c>
      <c r="M70" s="2" t="s">
        <v>62</v>
      </c>
      <c r="N70" s="2" t="s">
        <v>21</v>
      </c>
      <c r="O70" s="47" t="s">
        <v>21</v>
      </c>
      <c r="P70" s="47" t="s">
        <v>62</v>
      </c>
      <c r="Q70" s="2"/>
      <c r="R70" s="2" t="s">
        <v>21</v>
      </c>
      <c r="S70" s="2" t="s">
        <v>62</v>
      </c>
      <c r="T70" s="2"/>
      <c r="U70" s="2"/>
      <c r="V70" s="2" t="s">
        <v>62</v>
      </c>
      <c r="W70" s="2"/>
      <c r="X70" s="2" t="s">
        <v>21</v>
      </c>
      <c r="Y70" s="2"/>
      <c r="Z70" s="2"/>
      <c r="AA70" s="2"/>
      <c r="AB70" s="2" t="s">
        <v>62</v>
      </c>
      <c r="AC70" s="2" t="s">
        <v>62</v>
      </c>
      <c r="AD70" s="2"/>
      <c r="AE70" s="2" t="s">
        <v>21</v>
      </c>
      <c r="AF70" s="2"/>
      <c r="AG70" s="2" t="s">
        <v>21</v>
      </c>
      <c r="AH70" s="2" t="s">
        <v>21</v>
      </c>
      <c r="AI70" s="2"/>
      <c r="AJ70" s="2"/>
      <c r="AK70" s="2"/>
      <c r="AL70" s="2" t="s">
        <v>21</v>
      </c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7">
        <f t="shared" si="20"/>
        <v>0</v>
      </c>
      <c r="AX70" s="5">
        <v>90</v>
      </c>
      <c r="AY70" s="5">
        <v>65</v>
      </c>
      <c r="AZ70" s="5"/>
      <c r="BA70" s="5"/>
      <c r="BB70" s="7">
        <f t="shared" si="4"/>
        <v>38.75</v>
      </c>
      <c r="BC70" s="7">
        <f t="shared" si="5"/>
        <v>9.6875</v>
      </c>
      <c r="BD70" s="2"/>
      <c r="BE70" s="2"/>
      <c r="BF70" s="12">
        <f t="shared" ref="BF70:BF88" si="25">((+BD70+BE70+BG70)/3)/100*10</f>
        <v>0</v>
      </c>
      <c r="BG70" s="2"/>
      <c r="BH70" s="2"/>
      <c r="BI70" s="2"/>
      <c r="BJ70" s="2">
        <v>51</v>
      </c>
      <c r="BK70" s="7">
        <f t="shared" si="6"/>
        <v>51</v>
      </c>
      <c r="BL70" s="7">
        <f t="shared" si="21"/>
        <v>10.200000000000001</v>
      </c>
      <c r="BM70" s="7"/>
      <c r="BN70" s="7"/>
      <c r="BO70" s="7"/>
      <c r="BP70" s="7">
        <v>10</v>
      </c>
      <c r="BQ70" s="7">
        <f t="shared" si="8"/>
        <v>10</v>
      </c>
      <c r="BR70" s="7">
        <f t="shared" si="22"/>
        <v>2</v>
      </c>
      <c r="BS70" s="7"/>
      <c r="BT70" s="7">
        <v>24</v>
      </c>
      <c r="BU70" s="7">
        <f t="shared" si="23"/>
        <v>24</v>
      </c>
      <c r="BV70" s="7">
        <f t="shared" si="24"/>
        <v>8.3999999999999986</v>
      </c>
      <c r="BW70" s="52">
        <f t="shared" si="19"/>
        <v>30.287500000000001</v>
      </c>
      <c r="BX70">
        <v>65</v>
      </c>
      <c r="BY70">
        <v>216110671</v>
      </c>
      <c r="BZ70" t="s">
        <v>111</v>
      </c>
      <c r="CA70">
        <v>102</v>
      </c>
      <c r="CB70">
        <v>4</v>
      </c>
    </row>
    <row r="71" spans="1:80" x14ac:dyDescent="0.25">
      <c r="A71" s="2"/>
      <c r="B71" s="2"/>
      <c r="C71" s="2" t="s">
        <v>426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 t="s">
        <v>21</v>
      </c>
      <c r="T71" s="2"/>
      <c r="U71" s="2"/>
      <c r="V71" s="2" t="s">
        <v>21</v>
      </c>
      <c r="W71" s="2"/>
      <c r="X71" s="2" t="s">
        <v>21</v>
      </c>
      <c r="Y71" s="2"/>
      <c r="Z71" s="2"/>
      <c r="AA71" s="2"/>
      <c r="AB71" s="2" t="s">
        <v>21</v>
      </c>
      <c r="AC71" s="2" t="s">
        <v>21</v>
      </c>
      <c r="AD71" s="2"/>
      <c r="AE71" s="2" t="s">
        <v>21</v>
      </c>
      <c r="AF71" s="2"/>
      <c r="AG71" s="2" t="s">
        <v>21</v>
      </c>
      <c r="AH71" s="2" t="s">
        <v>21</v>
      </c>
      <c r="AI71" s="2"/>
      <c r="AJ71" s="2"/>
      <c r="AK71" s="2"/>
      <c r="AL71" s="2" t="s">
        <v>21</v>
      </c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7">
        <f t="shared" si="20"/>
        <v>0</v>
      </c>
      <c r="AX71" s="5">
        <v>65</v>
      </c>
      <c r="AY71" s="5">
        <v>65</v>
      </c>
      <c r="AZ71" s="5">
        <v>100</v>
      </c>
      <c r="BA71" s="5">
        <v>100</v>
      </c>
      <c r="BB71" s="7">
        <f t="shared" ref="BB71:BB83" si="26">(+AX71+AY71+AZ71+BA71)/4</f>
        <v>82.5</v>
      </c>
      <c r="BC71" s="7">
        <f t="shared" ref="BC71:BC88" si="27">+BB71*$BC$5</f>
        <v>20.625</v>
      </c>
      <c r="BD71" s="2"/>
      <c r="BE71" s="2"/>
      <c r="BF71" s="12">
        <f t="shared" si="25"/>
        <v>6.6666666666666666E-2</v>
      </c>
      <c r="BG71" s="2">
        <v>2</v>
      </c>
      <c r="BH71" s="2"/>
      <c r="BI71" s="2"/>
      <c r="BJ71" s="2">
        <v>75</v>
      </c>
      <c r="BK71" s="7">
        <f t="shared" ref="BK71:BK88" si="28">+BG71+BH71+BI71+BJ71</f>
        <v>77</v>
      </c>
      <c r="BL71" s="7">
        <f t="shared" si="21"/>
        <v>15.4</v>
      </c>
      <c r="BM71" s="7"/>
      <c r="BN71" s="7"/>
      <c r="BO71" s="7"/>
      <c r="BP71" s="7">
        <v>10</v>
      </c>
      <c r="BQ71" s="7">
        <f t="shared" ref="BQ71:BQ88" si="29">+BP71+BO71+BN71+BM71</f>
        <v>10</v>
      </c>
      <c r="BR71" s="7">
        <f t="shared" si="22"/>
        <v>2</v>
      </c>
      <c r="BS71" s="7"/>
      <c r="BT71" s="7">
        <v>10</v>
      </c>
      <c r="BU71" s="7">
        <f t="shared" si="23"/>
        <v>10</v>
      </c>
      <c r="BV71" s="7">
        <f t="shared" si="24"/>
        <v>3.5</v>
      </c>
      <c r="BW71" s="52">
        <f t="shared" si="19"/>
        <v>41.524999999999999</v>
      </c>
      <c r="BX71">
        <v>66</v>
      </c>
      <c r="BY71">
        <v>218124163</v>
      </c>
      <c r="BZ71" t="s">
        <v>112</v>
      </c>
      <c r="CA71">
        <v>102</v>
      </c>
      <c r="CB71">
        <v>4</v>
      </c>
    </row>
    <row r="72" spans="1:80" x14ac:dyDescent="0.25">
      <c r="A72" s="2" t="s">
        <v>114</v>
      </c>
      <c r="B72" s="2"/>
      <c r="C72" s="2" t="s">
        <v>145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 t="s">
        <v>21</v>
      </c>
      <c r="W72" s="2"/>
      <c r="X72" s="2" t="s">
        <v>21</v>
      </c>
      <c r="Y72" s="2"/>
      <c r="Z72" s="2"/>
      <c r="AA72" s="2"/>
      <c r="AB72" s="2" t="s">
        <v>21</v>
      </c>
      <c r="AC72" s="2" t="s">
        <v>21</v>
      </c>
      <c r="AD72" s="2"/>
      <c r="AE72" s="2" t="s">
        <v>21</v>
      </c>
      <c r="AF72" s="2"/>
      <c r="AG72" s="2"/>
      <c r="AH72" s="2"/>
      <c r="AI72" s="2"/>
      <c r="AJ72" s="2"/>
      <c r="AK72" s="2"/>
      <c r="AL72" s="2" t="s">
        <v>62</v>
      </c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7">
        <f t="shared" si="20"/>
        <v>0</v>
      </c>
      <c r="AX72" s="5"/>
      <c r="AY72" s="5">
        <v>60</v>
      </c>
      <c r="AZ72" s="5"/>
      <c r="BA72" s="5"/>
      <c r="BB72" s="7">
        <f t="shared" si="26"/>
        <v>15</v>
      </c>
      <c r="BC72" s="7">
        <f t="shared" si="27"/>
        <v>3.75</v>
      </c>
      <c r="BD72" s="2"/>
      <c r="BE72" s="2"/>
      <c r="BF72" s="12">
        <f t="shared" si="25"/>
        <v>0</v>
      </c>
      <c r="BG72" s="2"/>
      <c r="BH72" s="2"/>
      <c r="BI72" s="2"/>
      <c r="BJ72" s="2"/>
      <c r="BK72" s="7">
        <f t="shared" si="28"/>
        <v>0</v>
      </c>
      <c r="BL72" s="7">
        <f t="shared" si="21"/>
        <v>0</v>
      </c>
      <c r="BM72" s="7"/>
      <c r="BN72" s="7"/>
      <c r="BO72" s="7"/>
      <c r="BP72" s="7">
        <v>35</v>
      </c>
      <c r="BQ72" s="7">
        <f t="shared" si="29"/>
        <v>35</v>
      </c>
      <c r="BR72" s="7">
        <f t="shared" si="22"/>
        <v>7</v>
      </c>
      <c r="BS72" s="7"/>
      <c r="BT72" s="7"/>
      <c r="BU72" s="7">
        <f t="shared" si="23"/>
        <v>0</v>
      </c>
      <c r="BV72" s="7">
        <f t="shared" si="24"/>
        <v>0</v>
      </c>
      <c r="BW72" s="7">
        <f t="shared" si="19"/>
        <v>10.75</v>
      </c>
      <c r="BX72">
        <v>67</v>
      </c>
      <c r="BY72">
        <v>217097820</v>
      </c>
      <c r="BZ72" t="s">
        <v>373</v>
      </c>
      <c r="CA72">
        <v>102</v>
      </c>
      <c r="CB72">
        <v>4</v>
      </c>
    </row>
    <row r="73" spans="1:80" x14ac:dyDescent="0.25">
      <c r="A73" s="2" t="s">
        <v>114</v>
      </c>
      <c r="B73" s="2"/>
      <c r="C73" s="2" t="s">
        <v>428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 t="s">
        <v>21</v>
      </c>
      <c r="T73" s="2"/>
      <c r="U73" s="2"/>
      <c r="V73" s="2" t="s">
        <v>62</v>
      </c>
      <c r="W73" s="2"/>
      <c r="X73" s="2" t="s">
        <v>62</v>
      </c>
      <c r="Y73" s="2"/>
      <c r="Z73" s="2"/>
      <c r="AA73" s="2"/>
      <c r="AB73" s="2" t="s">
        <v>62</v>
      </c>
      <c r="AC73" s="2" t="s">
        <v>62</v>
      </c>
      <c r="AD73" s="2"/>
      <c r="AE73" s="2" t="s">
        <v>62</v>
      </c>
      <c r="AF73" s="2"/>
      <c r="AG73" s="2" t="s">
        <v>62</v>
      </c>
      <c r="AH73" s="2"/>
      <c r="AI73" s="2"/>
      <c r="AJ73" s="2"/>
      <c r="AK73" s="2"/>
      <c r="AL73" s="2" t="s">
        <v>62</v>
      </c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7">
        <f t="shared" ref="AW73:AW77" si="30">+AV73/17*100</f>
        <v>0</v>
      </c>
      <c r="AX73" s="5"/>
      <c r="AY73" s="5"/>
      <c r="AZ73" s="5">
        <v>100</v>
      </c>
      <c r="BA73" s="5">
        <v>100</v>
      </c>
      <c r="BB73" s="7">
        <f t="shared" si="26"/>
        <v>50</v>
      </c>
      <c r="BC73" s="7">
        <f t="shared" si="27"/>
        <v>12.5</v>
      </c>
      <c r="BD73" s="2"/>
      <c r="BE73" s="2"/>
      <c r="BF73" s="12">
        <f t="shared" si="25"/>
        <v>0</v>
      </c>
      <c r="BG73" s="2"/>
      <c r="BH73" s="2"/>
      <c r="BI73" s="2"/>
      <c r="BJ73" s="2"/>
      <c r="BK73" s="7">
        <f t="shared" si="28"/>
        <v>0</v>
      </c>
      <c r="BL73" s="7">
        <f t="shared" ref="BL73:BL77" si="31">+BK73*$BL$5</f>
        <v>0</v>
      </c>
      <c r="BM73" s="7"/>
      <c r="BN73" s="7"/>
      <c r="BO73" s="7"/>
      <c r="BP73" s="7"/>
      <c r="BQ73" s="7">
        <f t="shared" si="29"/>
        <v>0</v>
      </c>
      <c r="BR73" s="7">
        <f t="shared" ref="BR73:BR77" si="32">+BQ73*$BR$5</f>
        <v>0</v>
      </c>
      <c r="BS73" s="7"/>
      <c r="BT73" s="7"/>
      <c r="BU73" s="7">
        <f t="shared" ref="BU73:BU77" si="33">+BT73+BS73</f>
        <v>0</v>
      </c>
      <c r="BV73" s="7">
        <f t="shared" ref="BV73:BV77" si="34">+BU73*$BV$5</f>
        <v>0</v>
      </c>
      <c r="BW73" s="7">
        <f t="shared" si="19"/>
        <v>12.5</v>
      </c>
      <c r="BX73">
        <v>68</v>
      </c>
      <c r="BY73">
        <v>218124759</v>
      </c>
      <c r="BZ73" t="s">
        <v>113</v>
      </c>
      <c r="CA73">
        <v>102</v>
      </c>
      <c r="CB73">
        <v>4</v>
      </c>
    </row>
    <row r="74" spans="1:80" x14ac:dyDescent="0.25">
      <c r="A74" s="2" t="s">
        <v>114</v>
      </c>
      <c r="B74" s="2"/>
      <c r="C74" s="2" t="s">
        <v>442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 t="s">
        <v>62</v>
      </c>
      <c r="W74" s="2"/>
      <c r="X74" s="2" t="s">
        <v>62</v>
      </c>
      <c r="Y74" s="2"/>
      <c r="Z74" s="2"/>
      <c r="AA74" s="2"/>
      <c r="AB74" s="2" t="s">
        <v>21</v>
      </c>
      <c r="AC74" s="2" t="s">
        <v>21</v>
      </c>
      <c r="AD74" s="2"/>
      <c r="AE74" s="2" t="s">
        <v>21</v>
      </c>
      <c r="AF74" s="2"/>
      <c r="AG74" s="2" t="s">
        <v>21</v>
      </c>
      <c r="AH74" s="2"/>
      <c r="AI74" s="2"/>
      <c r="AJ74" s="2"/>
      <c r="AK74" s="2"/>
      <c r="AL74" s="2" t="s">
        <v>62</v>
      </c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7">
        <f t="shared" si="30"/>
        <v>0</v>
      </c>
      <c r="AX74" s="7">
        <v>90</v>
      </c>
      <c r="AY74" s="5">
        <v>70</v>
      </c>
      <c r="AZ74" s="5"/>
      <c r="BA74" s="5"/>
      <c r="BB74" s="7">
        <f t="shared" si="26"/>
        <v>40</v>
      </c>
      <c r="BC74" s="7">
        <f t="shared" si="27"/>
        <v>10</v>
      </c>
      <c r="BD74" s="2"/>
      <c r="BE74" s="2"/>
      <c r="BF74" s="12">
        <f t="shared" si="25"/>
        <v>0</v>
      </c>
      <c r="BG74" s="2"/>
      <c r="BH74" s="2"/>
      <c r="BI74" s="2"/>
      <c r="BJ74" s="2">
        <v>34</v>
      </c>
      <c r="BK74" s="7">
        <f t="shared" si="28"/>
        <v>34</v>
      </c>
      <c r="BL74" s="7">
        <f t="shared" si="31"/>
        <v>6.8000000000000007</v>
      </c>
      <c r="BM74" s="7"/>
      <c r="BN74" s="7"/>
      <c r="BO74" s="7"/>
      <c r="BP74" s="7">
        <v>32</v>
      </c>
      <c r="BQ74" s="7">
        <f t="shared" si="29"/>
        <v>32</v>
      </c>
      <c r="BR74" s="7">
        <f t="shared" si="32"/>
        <v>6.4</v>
      </c>
      <c r="BS74" s="7"/>
      <c r="BT74" s="7">
        <v>13</v>
      </c>
      <c r="BU74" s="7">
        <f t="shared" si="33"/>
        <v>13</v>
      </c>
      <c r="BV74" s="7">
        <f t="shared" si="34"/>
        <v>4.55</v>
      </c>
      <c r="BW74" s="52">
        <v>51</v>
      </c>
    </row>
    <row r="75" spans="1:80" x14ac:dyDescent="0.25">
      <c r="A75" s="2" t="s">
        <v>114</v>
      </c>
      <c r="B75" s="2"/>
      <c r="C75" s="2" t="s">
        <v>449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 t="s">
        <v>62</v>
      </c>
      <c r="Y75" s="2"/>
      <c r="Z75" s="2"/>
      <c r="AA75" s="2"/>
      <c r="AB75" s="2" t="s">
        <v>21</v>
      </c>
      <c r="AC75" s="2" t="s">
        <v>21</v>
      </c>
      <c r="AD75" s="2"/>
      <c r="AE75" s="2" t="s">
        <v>21</v>
      </c>
      <c r="AF75" s="2"/>
      <c r="AG75" s="2" t="s">
        <v>21</v>
      </c>
      <c r="AH75" s="2"/>
      <c r="AI75" s="2"/>
      <c r="AJ75" s="2"/>
      <c r="AK75" s="2"/>
      <c r="AL75" s="2" t="s">
        <v>21</v>
      </c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7">
        <f t="shared" si="30"/>
        <v>0</v>
      </c>
      <c r="AX75" s="5">
        <v>90</v>
      </c>
      <c r="AY75" s="5">
        <v>80</v>
      </c>
      <c r="AZ75" s="5">
        <v>85</v>
      </c>
      <c r="BA75" s="5">
        <v>70</v>
      </c>
      <c r="BB75" s="7">
        <f t="shared" si="26"/>
        <v>81.25</v>
      </c>
      <c r="BC75" s="7">
        <f t="shared" si="27"/>
        <v>20.3125</v>
      </c>
      <c r="BD75" s="2"/>
      <c r="BE75" s="2"/>
      <c r="BF75" s="12">
        <f t="shared" si="25"/>
        <v>0</v>
      </c>
      <c r="BG75" s="2"/>
      <c r="BH75" s="2"/>
      <c r="BI75" s="2"/>
      <c r="BJ75" s="2">
        <v>51</v>
      </c>
      <c r="BK75" s="7">
        <f t="shared" si="28"/>
        <v>51</v>
      </c>
      <c r="BL75" s="7">
        <f t="shared" si="31"/>
        <v>10.200000000000001</v>
      </c>
      <c r="BM75" s="7"/>
      <c r="BN75" s="7">
        <v>2</v>
      </c>
      <c r="BO75" s="7"/>
      <c r="BP75" s="7">
        <v>10</v>
      </c>
      <c r="BQ75" s="7">
        <f t="shared" si="29"/>
        <v>12</v>
      </c>
      <c r="BR75" s="7">
        <f t="shared" si="32"/>
        <v>2.4000000000000004</v>
      </c>
      <c r="BS75" s="7"/>
      <c r="BT75" s="7">
        <v>36</v>
      </c>
      <c r="BU75" s="7">
        <f t="shared" si="33"/>
        <v>36</v>
      </c>
      <c r="BV75" s="7">
        <f t="shared" si="34"/>
        <v>12.6</v>
      </c>
      <c r="BW75" s="52">
        <v>51</v>
      </c>
    </row>
    <row r="76" spans="1:80" x14ac:dyDescent="0.25">
      <c r="A76" s="2" t="s">
        <v>114</v>
      </c>
      <c r="B76" s="2"/>
      <c r="C76" s="2" t="s">
        <v>443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 t="s">
        <v>62</v>
      </c>
      <c r="Y76" s="2"/>
      <c r="Z76" s="2"/>
      <c r="AA76" s="2"/>
      <c r="AB76" s="2" t="s">
        <v>62</v>
      </c>
      <c r="AC76" s="2" t="s">
        <v>62</v>
      </c>
      <c r="AD76" s="2"/>
      <c r="AE76" s="2" t="s">
        <v>62</v>
      </c>
      <c r="AF76" s="2"/>
      <c r="AG76" s="2" t="s">
        <v>62</v>
      </c>
      <c r="AH76" s="2"/>
      <c r="AI76" s="2"/>
      <c r="AJ76" s="2"/>
      <c r="AK76" s="2"/>
      <c r="AL76" s="2" t="s">
        <v>62</v>
      </c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7">
        <f t="shared" si="30"/>
        <v>0</v>
      </c>
      <c r="AX76" s="5">
        <v>90</v>
      </c>
      <c r="AY76" s="5"/>
      <c r="AZ76" s="5"/>
      <c r="BA76" s="5"/>
      <c r="BB76" s="7">
        <f t="shared" si="26"/>
        <v>22.5</v>
      </c>
      <c r="BC76" s="7">
        <f t="shared" si="27"/>
        <v>5.625</v>
      </c>
      <c r="BD76" s="2"/>
      <c r="BE76" s="2"/>
      <c r="BF76" s="12">
        <f t="shared" si="25"/>
        <v>0</v>
      </c>
      <c r="BG76" s="2"/>
      <c r="BH76" s="2"/>
      <c r="BI76" s="2"/>
      <c r="BJ76" s="2">
        <v>20</v>
      </c>
      <c r="BK76" s="7">
        <f t="shared" si="28"/>
        <v>20</v>
      </c>
      <c r="BL76" s="7">
        <f t="shared" si="31"/>
        <v>4</v>
      </c>
      <c r="BM76" s="7"/>
      <c r="BN76" s="7"/>
      <c r="BO76" s="7"/>
      <c r="BP76" s="7"/>
      <c r="BQ76" s="7">
        <f t="shared" si="29"/>
        <v>0</v>
      </c>
      <c r="BR76" s="7">
        <f t="shared" si="32"/>
        <v>0</v>
      </c>
      <c r="BS76" s="7"/>
      <c r="BT76" s="7"/>
      <c r="BU76" s="7">
        <f t="shared" si="33"/>
        <v>0</v>
      </c>
      <c r="BV76" s="7">
        <f t="shared" si="34"/>
        <v>0</v>
      </c>
      <c r="BW76" s="7">
        <f t="shared" si="19"/>
        <v>9.625</v>
      </c>
    </row>
    <row r="77" spans="1:80" x14ac:dyDescent="0.25">
      <c r="A77" s="2" t="s">
        <v>114</v>
      </c>
      <c r="B77" s="2"/>
      <c r="C77" s="2" t="s">
        <v>444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 t="s">
        <v>62</v>
      </c>
      <c r="Y77" s="2"/>
      <c r="Z77" s="2"/>
      <c r="AA77" s="2"/>
      <c r="AB77" s="2" t="s">
        <v>21</v>
      </c>
      <c r="AC77" s="2" t="s">
        <v>62</v>
      </c>
      <c r="AD77" s="2"/>
      <c r="AE77" s="2" t="s">
        <v>62</v>
      </c>
      <c r="AF77" s="2"/>
      <c r="AG77" s="2" t="s">
        <v>62</v>
      </c>
      <c r="AH77" s="2"/>
      <c r="AI77" s="2"/>
      <c r="AJ77" s="2"/>
      <c r="AK77" s="2"/>
      <c r="AL77" s="2" t="s">
        <v>62</v>
      </c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7">
        <f t="shared" si="30"/>
        <v>0</v>
      </c>
      <c r="AX77" s="5">
        <v>95</v>
      </c>
      <c r="AY77" s="5"/>
      <c r="AZ77" s="5"/>
      <c r="BA77" s="5"/>
      <c r="BB77" s="7">
        <f t="shared" si="26"/>
        <v>23.75</v>
      </c>
      <c r="BC77" s="7">
        <f t="shared" si="27"/>
        <v>5.9375</v>
      </c>
      <c r="BD77" s="2"/>
      <c r="BE77" s="2"/>
      <c r="BF77" s="12">
        <f t="shared" si="25"/>
        <v>0</v>
      </c>
      <c r="BG77" s="2"/>
      <c r="BH77" s="2"/>
      <c r="BI77" s="2"/>
      <c r="BJ77" s="2">
        <v>27</v>
      </c>
      <c r="BK77" s="7">
        <f t="shared" si="28"/>
        <v>27</v>
      </c>
      <c r="BL77" s="7">
        <f t="shared" si="31"/>
        <v>5.4</v>
      </c>
      <c r="BM77" s="7"/>
      <c r="BN77" s="7"/>
      <c r="BO77" s="7"/>
      <c r="BP77" s="7"/>
      <c r="BQ77" s="7">
        <f t="shared" si="29"/>
        <v>0</v>
      </c>
      <c r="BR77" s="7">
        <f t="shared" si="32"/>
        <v>0</v>
      </c>
      <c r="BS77" s="7"/>
      <c r="BT77" s="7"/>
      <c r="BU77" s="7">
        <f t="shared" si="33"/>
        <v>0</v>
      </c>
      <c r="BV77" s="7">
        <f t="shared" si="34"/>
        <v>0</v>
      </c>
      <c r="BW77" s="7">
        <f t="shared" si="19"/>
        <v>11.3375</v>
      </c>
    </row>
    <row r="78" spans="1:80" x14ac:dyDescent="0.25">
      <c r="A78" s="2"/>
      <c r="B78" s="2"/>
      <c r="C78" s="2" t="s">
        <v>448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 t="s">
        <v>62</v>
      </c>
      <c r="Y78" s="2"/>
      <c r="Z78" s="2"/>
      <c r="AA78" s="2"/>
      <c r="AB78" s="2" t="s">
        <v>62</v>
      </c>
      <c r="AC78" s="2" t="s">
        <v>62</v>
      </c>
      <c r="AD78" s="2"/>
      <c r="AE78" s="2" t="s">
        <v>62</v>
      </c>
      <c r="AF78" s="2"/>
      <c r="AG78" s="2" t="s">
        <v>62</v>
      </c>
      <c r="AH78" s="2"/>
      <c r="AI78" s="2"/>
      <c r="AJ78" s="2"/>
      <c r="AK78" s="2"/>
      <c r="AL78" s="2" t="s">
        <v>62</v>
      </c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7"/>
      <c r="AX78" s="5">
        <v>90</v>
      </c>
      <c r="AY78" s="5"/>
      <c r="AZ78" s="5"/>
      <c r="BA78" s="5"/>
      <c r="BB78" s="7">
        <f t="shared" si="26"/>
        <v>22.5</v>
      </c>
      <c r="BC78" s="7">
        <f t="shared" si="27"/>
        <v>5.625</v>
      </c>
      <c r="BD78" s="2"/>
      <c r="BE78" s="2"/>
      <c r="BF78" s="12">
        <f t="shared" si="25"/>
        <v>0</v>
      </c>
      <c r="BG78" s="2"/>
      <c r="BH78" s="2"/>
      <c r="BI78" s="2"/>
      <c r="BJ78" s="2"/>
      <c r="BK78" s="7">
        <f t="shared" si="28"/>
        <v>0</v>
      </c>
      <c r="BL78" s="7">
        <f t="shared" ref="BL78:BL88" si="35">+BK78*$BL$5</f>
        <v>0</v>
      </c>
      <c r="BM78" s="7"/>
      <c r="BN78" s="7"/>
      <c r="BO78" s="7"/>
      <c r="BP78" s="7"/>
      <c r="BQ78" s="7">
        <f t="shared" si="29"/>
        <v>0</v>
      </c>
      <c r="BR78" s="7">
        <f>+BQ78*$BR$5</f>
        <v>0</v>
      </c>
      <c r="BS78" s="7"/>
      <c r="BT78" s="7"/>
      <c r="BU78" s="7">
        <f t="shared" ref="BU78:BU88" si="36">+BT78+BS78</f>
        <v>0</v>
      </c>
      <c r="BV78" s="7">
        <f>+BU78*$BV$5</f>
        <v>0</v>
      </c>
      <c r="BW78" s="7">
        <f t="shared" si="19"/>
        <v>5.625</v>
      </c>
    </row>
    <row r="79" spans="1:80" x14ac:dyDescent="0.25">
      <c r="A79" s="2"/>
      <c r="B79" s="2"/>
      <c r="C79" s="2" t="s">
        <v>462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7"/>
      <c r="AX79" s="5"/>
      <c r="AY79" s="5"/>
      <c r="AZ79" s="5"/>
      <c r="BA79" s="5"/>
      <c r="BB79" s="7">
        <f t="shared" si="26"/>
        <v>0</v>
      </c>
      <c r="BC79" s="7">
        <f t="shared" si="27"/>
        <v>0</v>
      </c>
      <c r="BD79" s="2"/>
      <c r="BE79" s="2"/>
      <c r="BF79" s="12">
        <f t="shared" si="25"/>
        <v>0</v>
      </c>
      <c r="BG79" s="2"/>
      <c r="BH79" s="2"/>
      <c r="BI79" s="2"/>
      <c r="BJ79" s="2"/>
      <c r="BK79" s="7">
        <f t="shared" ref="BK79:BK87" si="37">+BG79+BH79+BI79+BJ79</f>
        <v>0</v>
      </c>
      <c r="BL79" s="7">
        <f t="shared" ref="BL79:BL87" si="38">+BK79*$BL$5</f>
        <v>0</v>
      </c>
      <c r="BM79" s="7"/>
      <c r="BN79" s="7"/>
      <c r="BO79" s="7"/>
      <c r="BP79" s="7"/>
      <c r="BQ79" s="7">
        <f t="shared" si="29"/>
        <v>0</v>
      </c>
      <c r="BR79" s="7">
        <f t="shared" ref="BR79:BR87" si="39">+BQ79*$BR$5</f>
        <v>0</v>
      </c>
      <c r="BS79" s="7"/>
      <c r="BT79" s="7"/>
      <c r="BU79" s="7">
        <f t="shared" ref="BU79:BU87" si="40">+BT79+BS79</f>
        <v>0</v>
      </c>
      <c r="BV79" s="7">
        <f t="shared" ref="BV79:BV87" si="41">+BU79*$BV$5</f>
        <v>0</v>
      </c>
      <c r="BW79" s="7">
        <f t="shared" ref="BW79:BW87" si="42">+BV79+BR79+BL79+BC79</f>
        <v>0</v>
      </c>
    </row>
    <row r="80" spans="1:80" x14ac:dyDescent="0.25">
      <c r="A80" s="2"/>
      <c r="B80" s="2"/>
      <c r="C80" s="2" t="s">
        <v>462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7"/>
      <c r="AX80" s="5"/>
      <c r="AY80" s="5">
        <v>50</v>
      </c>
      <c r="AZ80" s="5"/>
      <c r="BA80" s="5"/>
      <c r="BB80" s="7"/>
      <c r="BC80" s="7"/>
      <c r="BD80" s="2"/>
      <c r="BE80" s="2"/>
      <c r="BF80" s="12"/>
      <c r="BG80" s="2"/>
      <c r="BH80" s="2"/>
      <c r="BI80" s="2"/>
      <c r="BJ80" s="2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</row>
    <row r="81" spans="1: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 t="s">
        <v>62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7"/>
      <c r="AX81" s="5">
        <v>90</v>
      </c>
      <c r="AY81" s="5"/>
      <c r="AZ81" s="5">
        <v>100</v>
      </c>
      <c r="BA81" s="5"/>
      <c r="BB81" s="7">
        <f t="shared" si="26"/>
        <v>47.5</v>
      </c>
      <c r="BC81" s="7">
        <f t="shared" si="27"/>
        <v>11.875</v>
      </c>
      <c r="BD81" s="2"/>
      <c r="BE81" s="2"/>
      <c r="BF81" s="12">
        <f t="shared" si="25"/>
        <v>0</v>
      </c>
      <c r="BG81" s="2"/>
      <c r="BH81" s="2"/>
      <c r="BI81" s="2"/>
      <c r="BJ81" s="2"/>
      <c r="BK81" s="7">
        <f t="shared" si="37"/>
        <v>0</v>
      </c>
      <c r="BL81" s="7">
        <f t="shared" si="38"/>
        <v>0</v>
      </c>
      <c r="BM81" s="7"/>
      <c r="BN81" s="7"/>
      <c r="BO81" s="7"/>
      <c r="BP81" s="7">
        <v>10</v>
      </c>
      <c r="BQ81" s="7">
        <f t="shared" si="29"/>
        <v>10</v>
      </c>
      <c r="BR81" s="7">
        <f t="shared" si="39"/>
        <v>2</v>
      </c>
      <c r="BS81" s="7"/>
      <c r="BT81" s="7"/>
      <c r="BU81" s="7">
        <f t="shared" si="40"/>
        <v>0</v>
      </c>
      <c r="BV81" s="7">
        <f t="shared" si="41"/>
        <v>0</v>
      </c>
      <c r="BW81" s="7">
        <f t="shared" si="42"/>
        <v>13.875</v>
      </c>
    </row>
    <row r="82" spans="1:75" x14ac:dyDescent="0.25">
      <c r="A82" s="2"/>
      <c r="B82" s="2"/>
      <c r="C82" s="2" t="s">
        <v>450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 t="s">
        <v>21</v>
      </c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7"/>
      <c r="AX82" s="5">
        <v>90</v>
      </c>
      <c r="AY82" s="5"/>
      <c r="AZ82" s="5"/>
      <c r="BA82" s="5"/>
      <c r="BB82" s="7">
        <f t="shared" si="26"/>
        <v>22.5</v>
      </c>
      <c r="BC82" s="7">
        <f t="shared" si="27"/>
        <v>5.625</v>
      </c>
      <c r="BD82" s="2"/>
      <c r="BE82" s="2"/>
      <c r="BF82" s="12">
        <f t="shared" si="25"/>
        <v>0</v>
      </c>
      <c r="BG82" s="2"/>
      <c r="BH82" s="2"/>
      <c r="BI82" s="2"/>
      <c r="BJ82" s="2"/>
      <c r="BK82" s="7">
        <f t="shared" si="37"/>
        <v>0</v>
      </c>
      <c r="BL82" s="7">
        <f t="shared" si="38"/>
        <v>0</v>
      </c>
      <c r="BM82" s="7"/>
      <c r="BN82" s="7"/>
      <c r="BO82" s="7"/>
      <c r="BP82" s="7"/>
      <c r="BQ82" s="7">
        <f t="shared" si="29"/>
        <v>0</v>
      </c>
      <c r="BR82" s="7">
        <f t="shared" si="39"/>
        <v>0</v>
      </c>
      <c r="BS82" s="7"/>
      <c r="BT82" s="7"/>
      <c r="BU82" s="7">
        <f t="shared" si="40"/>
        <v>0</v>
      </c>
      <c r="BV82" s="7">
        <f t="shared" si="41"/>
        <v>0</v>
      </c>
      <c r="BW82" s="7">
        <f t="shared" si="42"/>
        <v>5.625</v>
      </c>
    </row>
    <row r="83" spans="1:75" x14ac:dyDescent="0.25">
      <c r="A83" s="2"/>
      <c r="B83" s="2"/>
      <c r="C83" s="2" t="s">
        <v>451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 t="s">
        <v>62</v>
      </c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7"/>
      <c r="AX83" s="5"/>
      <c r="AY83" s="5"/>
      <c r="AZ83" s="5">
        <v>100</v>
      </c>
      <c r="BA83" s="5"/>
      <c r="BB83" s="7">
        <f t="shared" si="26"/>
        <v>25</v>
      </c>
      <c r="BC83" s="7">
        <f t="shared" si="27"/>
        <v>6.25</v>
      </c>
      <c r="BD83" s="2"/>
      <c r="BE83" s="2"/>
      <c r="BF83" s="12">
        <f t="shared" si="25"/>
        <v>0</v>
      </c>
      <c r="BG83" s="2"/>
      <c r="BH83" s="2"/>
      <c r="BI83" s="2"/>
      <c r="BJ83" s="2"/>
      <c r="BK83" s="7">
        <f t="shared" si="37"/>
        <v>0</v>
      </c>
      <c r="BL83" s="7">
        <f t="shared" si="38"/>
        <v>0</v>
      </c>
      <c r="BM83" s="7"/>
      <c r="BN83" s="7"/>
      <c r="BO83" s="7"/>
      <c r="BP83" s="7"/>
      <c r="BQ83" s="7">
        <f t="shared" si="29"/>
        <v>0</v>
      </c>
      <c r="BR83" s="7">
        <f t="shared" si="39"/>
        <v>0</v>
      </c>
      <c r="BS83" s="7"/>
      <c r="BT83" s="7"/>
      <c r="BU83" s="7">
        <f t="shared" si="40"/>
        <v>0</v>
      </c>
      <c r="BV83" s="7">
        <f t="shared" si="41"/>
        <v>0</v>
      </c>
      <c r="BW83" s="7">
        <f t="shared" si="42"/>
        <v>6.25</v>
      </c>
    </row>
    <row r="84" spans="1:75" x14ac:dyDescent="0.25">
      <c r="A84" s="2"/>
      <c r="B84" s="2"/>
      <c r="C84" s="2" t="s">
        <v>466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7"/>
      <c r="AX84" s="5"/>
      <c r="AY84" s="5"/>
      <c r="AZ84" s="5"/>
      <c r="BA84" s="5"/>
      <c r="BB84" s="7">
        <f>(+AX84+AY84+AZ84+BA84)/4</f>
        <v>0</v>
      </c>
      <c r="BC84" s="7">
        <f t="shared" si="27"/>
        <v>0</v>
      </c>
      <c r="BD84" s="2"/>
      <c r="BE84" s="2"/>
      <c r="BF84" s="12">
        <f t="shared" si="25"/>
        <v>0</v>
      </c>
      <c r="BG84" s="2"/>
      <c r="BH84" s="2"/>
      <c r="BI84" s="2"/>
      <c r="BJ84" s="2"/>
      <c r="BK84" s="7">
        <f t="shared" si="37"/>
        <v>0</v>
      </c>
      <c r="BL84" s="7">
        <f t="shared" si="38"/>
        <v>0</v>
      </c>
      <c r="BM84" s="7"/>
      <c r="BN84" s="7"/>
      <c r="BO84" s="7"/>
      <c r="BP84" s="7"/>
      <c r="BQ84" s="7">
        <f t="shared" si="29"/>
        <v>0</v>
      </c>
      <c r="BR84" s="7">
        <f t="shared" si="39"/>
        <v>0</v>
      </c>
      <c r="BS84" s="7">
        <v>26</v>
      </c>
      <c r="BT84" s="7"/>
      <c r="BU84" s="7">
        <f t="shared" si="40"/>
        <v>26</v>
      </c>
      <c r="BV84" s="7">
        <f t="shared" si="41"/>
        <v>9.1</v>
      </c>
      <c r="BW84" s="7">
        <f t="shared" si="42"/>
        <v>9.1</v>
      </c>
    </row>
    <row r="85" spans="1: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7"/>
      <c r="AX85" s="5"/>
      <c r="AY85" s="5"/>
      <c r="AZ85" s="5"/>
      <c r="BA85" s="5"/>
      <c r="BB85" s="7">
        <f>(+AX85+AY85+AZ85+BA85)/4</f>
        <v>0</v>
      </c>
      <c r="BC85" s="7">
        <f t="shared" si="27"/>
        <v>0</v>
      </c>
      <c r="BD85" s="2"/>
      <c r="BE85" s="2"/>
      <c r="BF85" s="12">
        <f t="shared" si="25"/>
        <v>0</v>
      </c>
      <c r="BG85" s="2"/>
      <c r="BH85" s="2"/>
      <c r="BI85" s="2"/>
      <c r="BJ85" s="2"/>
      <c r="BK85" s="7">
        <f t="shared" si="37"/>
        <v>0</v>
      </c>
      <c r="BL85" s="7">
        <f t="shared" si="38"/>
        <v>0</v>
      </c>
      <c r="BM85" s="7"/>
      <c r="BN85" s="7"/>
      <c r="BO85" s="7"/>
      <c r="BP85" s="7"/>
      <c r="BQ85" s="7">
        <f t="shared" si="29"/>
        <v>0</v>
      </c>
      <c r="BR85" s="7">
        <f t="shared" si="39"/>
        <v>0</v>
      </c>
      <c r="BS85" s="7"/>
      <c r="BT85" s="7"/>
      <c r="BU85" s="7">
        <f t="shared" si="40"/>
        <v>0</v>
      </c>
      <c r="BV85" s="7">
        <f t="shared" si="41"/>
        <v>0</v>
      </c>
      <c r="BW85" s="7">
        <f t="shared" si="42"/>
        <v>0</v>
      </c>
    </row>
    <row r="86" spans="1: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7"/>
      <c r="AX86" s="5"/>
      <c r="AY86" s="5"/>
      <c r="AZ86" s="5"/>
      <c r="BA86" s="5"/>
      <c r="BB86" s="7">
        <f>(+AX86+AY86+AZ86+BA86)/4</f>
        <v>0</v>
      </c>
      <c r="BC86" s="7">
        <f t="shared" si="27"/>
        <v>0</v>
      </c>
      <c r="BD86" s="2"/>
      <c r="BE86" s="2"/>
      <c r="BF86" s="12">
        <f t="shared" si="25"/>
        <v>0</v>
      </c>
      <c r="BG86" s="2"/>
      <c r="BH86" s="2"/>
      <c r="BI86" s="2"/>
      <c r="BJ86" s="2"/>
      <c r="BK86" s="7">
        <f t="shared" si="37"/>
        <v>0</v>
      </c>
      <c r="BL86" s="7">
        <f t="shared" si="38"/>
        <v>0</v>
      </c>
      <c r="BM86" s="7"/>
      <c r="BN86" s="7"/>
      <c r="BO86" s="7"/>
      <c r="BP86" s="7"/>
      <c r="BQ86" s="7">
        <f t="shared" si="29"/>
        <v>0</v>
      </c>
      <c r="BR86" s="7">
        <f t="shared" si="39"/>
        <v>0</v>
      </c>
      <c r="BS86" s="7"/>
      <c r="BT86" s="7"/>
      <c r="BU86" s="7">
        <f t="shared" si="40"/>
        <v>0</v>
      </c>
      <c r="BV86" s="7">
        <f t="shared" si="41"/>
        <v>0</v>
      </c>
      <c r="BW86" s="7">
        <f t="shared" si="42"/>
        <v>0</v>
      </c>
    </row>
    <row r="87" spans="1: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7"/>
      <c r="AX87" s="5"/>
      <c r="AY87" s="5"/>
      <c r="AZ87" s="5"/>
      <c r="BA87" s="5"/>
      <c r="BB87" s="7">
        <f>(+AX87+AY87+AZ87+BA87)/4</f>
        <v>0</v>
      </c>
      <c r="BC87" s="7">
        <f t="shared" si="27"/>
        <v>0</v>
      </c>
      <c r="BD87" s="2"/>
      <c r="BE87" s="2"/>
      <c r="BF87" s="12">
        <f t="shared" si="25"/>
        <v>0</v>
      </c>
      <c r="BG87" s="2"/>
      <c r="BH87" s="2"/>
      <c r="BI87" s="2"/>
      <c r="BJ87" s="2"/>
      <c r="BK87" s="7">
        <f t="shared" si="37"/>
        <v>0</v>
      </c>
      <c r="BL87" s="7">
        <f t="shared" si="38"/>
        <v>0</v>
      </c>
      <c r="BM87" s="7"/>
      <c r="BN87" s="7"/>
      <c r="BO87" s="7"/>
      <c r="BP87" s="7"/>
      <c r="BQ87" s="7">
        <f t="shared" si="29"/>
        <v>0</v>
      </c>
      <c r="BR87" s="7">
        <f t="shared" si="39"/>
        <v>0</v>
      </c>
      <c r="BS87" s="7"/>
      <c r="BT87" s="7"/>
      <c r="BU87" s="7">
        <f t="shared" si="40"/>
        <v>0</v>
      </c>
      <c r="BV87" s="7">
        <f t="shared" si="41"/>
        <v>0</v>
      </c>
      <c r="BW87" s="7">
        <f t="shared" si="42"/>
        <v>0</v>
      </c>
    </row>
    <row r="88" spans="1: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7"/>
      <c r="AX88" s="5"/>
      <c r="AY88" s="5"/>
      <c r="AZ88" s="5"/>
      <c r="BA88" s="5"/>
      <c r="BB88" s="7">
        <f>(+AX88+AY88+AZ88+BA88)/4</f>
        <v>0</v>
      </c>
      <c r="BC88" s="7">
        <f t="shared" si="27"/>
        <v>0</v>
      </c>
      <c r="BD88" s="2"/>
      <c r="BE88" s="2"/>
      <c r="BF88" s="12">
        <f t="shared" si="25"/>
        <v>0</v>
      </c>
      <c r="BG88" s="2"/>
      <c r="BH88" s="2"/>
      <c r="BI88" s="2"/>
      <c r="BJ88" s="2"/>
      <c r="BK88" s="7">
        <f t="shared" si="28"/>
        <v>0</v>
      </c>
      <c r="BL88" s="7">
        <f t="shared" si="35"/>
        <v>0</v>
      </c>
      <c r="BM88" s="7"/>
      <c r="BN88" s="7"/>
      <c r="BO88" s="7"/>
      <c r="BP88" s="7"/>
      <c r="BQ88" s="7">
        <f t="shared" si="29"/>
        <v>0</v>
      </c>
      <c r="BR88" s="7">
        <f>+BQ88*$BR$5</f>
        <v>0</v>
      </c>
      <c r="BS88" s="7"/>
      <c r="BT88" s="7"/>
      <c r="BU88" s="7">
        <f t="shared" si="36"/>
        <v>0</v>
      </c>
      <c r="BV88" s="7">
        <f>+BU88*$BV$5</f>
        <v>0</v>
      </c>
      <c r="BW88" s="7">
        <f>+BV88+BR88+BL88+BC88</f>
        <v>0</v>
      </c>
    </row>
  </sheetData>
  <mergeCells count="1">
    <mergeCell ref="A1:E1"/>
  </mergeCells>
  <pageMargins left="0.7" right="0.7" top="0.75" bottom="0.75" header="0.3" footer="0.3"/>
  <pageSetup paperSize="5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B69"/>
  <sheetViews>
    <sheetView topLeftCell="A4" zoomScale="115" zoomScaleNormal="115" workbookViewId="0">
      <pane xSplit="8910" ySplit="2625" topLeftCell="BS1" activePane="bottomRight"/>
      <selection activeCell="C5" sqref="C5"/>
      <selection pane="topRight" activeCell="BX4" sqref="BX1:BZ1048576"/>
      <selection pane="bottomLeft" activeCell="C29" sqref="C29"/>
      <selection pane="bottomRight" activeCell="BX6" sqref="BX6:CC63"/>
    </sheetView>
  </sheetViews>
  <sheetFormatPr baseColWidth="10" defaultRowHeight="15" x14ac:dyDescent="0.25"/>
  <cols>
    <col min="1" max="1" width="5.28515625" customWidth="1"/>
    <col min="3" max="3" width="40.7109375" bestFit="1" customWidth="1"/>
    <col min="4" max="5" width="5.7109375" customWidth="1"/>
    <col min="6" max="10" width="9.28515625" customWidth="1"/>
    <col min="11" max="11" width="10.42578125" bestFit="1" customWidth="1"/>
    <col min="12" max="16" width="9.28515625" customWidth="1"/>
    <col min="17" max="17" width="9.28515625" hidden="1" customWidth="1"/>
    <col min="18" max="35" width="9.28515625" customWidth="1"/>
    <col min="36" max="39" width="9.28515625" hidden="1" customWidth="1"/>
    <col min="40" max="40" width="9.28515625" customWidth="1"/>
    <col min="41" max="48" width="9.28515625" hidden="1" customWidth="1"/>
    <col min="49" max="49" width="4.5703125" hidden="1" customWidth="1"/>
    <col min="50" max="50" width="9.28515625" hidden="1" customWidth="1"/>
    <col min="51" max="53" width="7.85546875" customWidth="1"/>
    <col min="54" max="54" width="5.28515625" customWidth="1"/>
    <col min="55" max="55" width="5.140625" customWidth="1"/>
    <col min="56" max="58" width="4" customWidth="1"/>
    <col min="59" max="59" width="9" customWidth="1"/>
    <col min="60" max="60" width="4" customWidth="1"/>
    <col min="61" max="62" width="4.7109375" customWidth="1"/>
    <col min="63" max="63" width="6" customWidth="1"/>
    <col min="64" max="64" width="5.140625" customWidth="1"/>
    <col min="65" max="66" width="4" customWidth="1"/>
    <col min="67" max="67" width="5.28515625" customWidth="1"/>
    <col min="68" max="68" width="4" customWidth="1"/>
    <col min="69" max="69" width="5.140625" customWidth="1"/>
    <col min="70" max="70" width="4.5703125" customWidth="1"/>
    <col min="71" max="72" width="6.7109375" customWidth="1"/>
    <col min="73" max="73" width="7" customWidth="1"/>
    <col min="74" max="74" width="5.85546875" customWidth="1"/>
    <col min="75" max="75" width="7.42578125" customWidth="1"/>
    <col min="78" max="78" width="40.42578125" bestFit="1" customWidth="1"/>
  </cols>
  <sheetData>
    <row r="1" spans="1:80" x14ac:dyDescent="0.25">
      <c r="A1" s="62" t="s">
        <v>14</v>
      </c>
      <c r="B1" s="62"/>
      <c r="C1" s="62"/>
      <c r="D1" s="62"/>
      <c r="E1" s="62"/>
      <c r="F1" s="45"/>
      <c r="G1" s="45"/>
      <c r="H1" s="45"/>
      <c r="I1" s="45"/>
      <c r="J1" s="45"/>
      <c r="K1" s="45"/>
      <c r="L1" s="45"/>
    </row>
    <row r="2" spans="1:80" x14ac:dyDescent="0.25">
      <c r="A2" s="3" t="s">
        <v>0</v>
      </c>
      <c r="C2" s="3" t="s">
        <v>10</v>
      </c>
    </row>
    <row r="3" spans="1:80" x14ac:dyDescent="0.25">
      <c r="A3" s="3" t="s">
        <v>2</v>
      </c>
      <c r="C3" s="3" t="s">
        <v>69</v>
      </c>
    </row>
    <row r="4" spans="1:80" x14ac:dyDescent="0.25">
      <c r="A4" s="3" t="s">
        <v>12</v>
      </c>
      <c r="C4" s="3" t="s">
        <v>13</v>
      </c>
    </row>
    <row r="5" spans="1:80" ht="84" x14ac:dyDescent="0.25">
      <c r="A5" s="5" t="s">
        <v>20</v>
      </c>
      <c r="B5" s="5" t="s">
        <v>4</v>
      </c>
      <c r="C5" s="5" t="s">
        <v>5</v>
      </c>
      <c r="D5" s="5" t="s">
        <v>6</v>
      </c>
      <c r="E5" s="5" t="s">
        <v>7</v>
      </c>
      <c r="F5" s="8">
        <v>43320</v>
      </c>
      <c r="G5" s="8">
        <v>43322</v>
      </c>
      <c r="H5" s="8">
        <v>43327</v>
      </c>
      <c r="I5" s="8">
        <v>43329</v>
      </c>
      <c r="J5" s="8">
        <v>43331</v>
      </c>
      <c r="K5" s="8">
        <v>43334</v>
      </c>
      <c r="L5" s="8">
        <v>43336</v>
      </c>
      <c r="M5" s="8">
        <v>43341</v>
      </c>
      <c r="N5" s="8">
        <v>43343</v>
      </c>
      <c r="O5" s="8">
        <v>43348</v>
      </c>
      <c r="P5" s="8">
        <v>43350</v>
      </c>
      <c r="Q5" s="32">
        <v>43355</v>
      </c>
      <c r="R5" s="8">
        <v>43357</v>
      </c>
      <c r="S5" s="8">
        <v>43362</v>
      </c>
      <c r="T5" s="8" t="s">
        <v>435</v>
      </c>
      <c r="U5" s="32">
        <v>43369</v>
      </c>
      <c r="V5" s="32">
        <v>43371</v>
      </c>
      <c r="W5" s="32">
        <v>43376</v>
      </c>
      <c r="X5" s="8">
        <v>43378</v>
      </c>
      <c r="Y5" s="32">
        <v>43380</v>
      </c>
      <c r="Z5" s="8">
        <v>43385</v>
      </c>
      <c r="AA5" s="8">
        <v>43390</v>
      </c>
      <c r="AB5" s="8">
        <v>43392</v>
      </c>
      <c r="AC5" s="32">
        <v>43397</v>
      </c>
      <c r="AD5" s="8">
        <v>43399</v>
      </c>
      <c r="AE5" s="8">
        <v>43404</v>
      </c>
      <c r="AF5" s="32">
        <v>43406</v>
      </c>
      <c r="AG5" s="8">
        <v>43411</v>
      </c>
      <c r="AH5" s="8">
        <v>43413</v>
      </c>
      <c r="AI5" s="8">
        <v>43418</v>
      </c>
      <c r="AJ5" s="8">
        <v>43420</v>
      </c>
      <c r="AK5" s="8">
        <v>43425</v>
      </c>
      <c r="AL5" s="8">
        <v>43427</v>
      </c>
      <c r="AM5" s="8">
        <v>43432</v>
      </c>
      <c r="AN5" s="8">
        <v>43434</v>
      </c>
      <c r="AO5" s="8">
        <v>43439</v>
      </c>
      <c r="AP5" s="8">
        <v>43441</v>
      </c>
      <c r="AQ5" s="8"/>
      <c r="AR5" s="8"/>
      <c r="AS5" s="8"/>
      <c r="AT5" s="8"/>
      <c r="AU5" s="8"/>
      <c r="AV5" s="8"/>
      <c r="AW5" s="8" t="s">
        <v>15</v>
      </c>
      <c r="AX5" s="8" t="s">
        <v>16</v>
      </c>
      <c r="AY5" s="14" t="s">
        <v>447</v>
      </c>
      <c r="AZ5" s="14" t="s">
        <v>398</v>
      </c>
      <c r="BA5" s="14" t="s">
        <v>47</v>
      </c>
      <c r="BB5" s="10" t="s">
        <v>19</v>
      </c>
      <c r="BC5" s="10" t="s">
        <v>16</v>
      </c>
      <c r="BD5" s="14">
        <v>0.25</v>
      </c>
      <c r="BE5" s="14" t="s">
        <v>64</v>
      </c>
      <c r="BF5" s="14" t="s">
        <v>65</v>
      </c>
      <c r="BG5" s="4" t="s">
        <v>67</v>
      </c>
      <c r="BH5" s="14" t="s">
        <v>432</v>
      </c>
      <c r="BI5" s="14" t="s">
        <v>48</v>
      </c>
      <c r="BJ5" s="14" t="s">
        <v>453</v>
      </c>
      <c r="BK5" s="16" t="s">
        <v>17</v>
      </c>
      <c r="BL5" s="8" t="s">
        <v>16</v>
      </c>
      <c r="BM5" s="10">
        <v>0.2</v>
      </c>
      <c r="BN5" s="14" t="s">
        <v>463</v>
      </c>
      <c r="BO5" s="15" t="s">
        <v>457</v>
      </c>
      <c r="BP5" s="10" t="s">
        <v>18</v>
      </c>
      <c r="BQ5" s="8" t="s">
        <v>16</v>
      </c>
      <c r="BR5" s="18">
        <v>0.2</v>
      </c>
      <c r="BS5" s="19"/>
      <c r="BT5" s="19" t="s">
        <v>22</v>
      </c>
      <c r="BU5" s="5" t="s">
        <v>16</v>
      </c>
      <c r="BV5" s="18">
        <v>0.35</v>
      </c>
      <c r="BW5" s="20" t="s">
        <v>16</v>
      </c>
    </row>
    <row r="6" spans="1:80" x14ac:dyDescent="0.25">
      <c r="A6" s="5">
        <v>1</v>
      </c>
      <c r="B6" s="5">
        <v>218169272</v>
      </c>
      <c r="C6" s="5" t="s">
        <v>374</v>
      </c>
      <c r="D6" s="5">
        <v>102</v>
      </c>
      <c r="E6" s="5">
        <v>4</v>
      </c>
      <c r="F6" s="5"/>
      <c r="G6" s="5"/>
      <c r="H6" s="5"/>
      <c r="I6" s="5"/>
      <c r="J6" s="5"/>
      <c r="K6" s="5"/>
      <c r="L6" s="5"/>
      <c r="M6" s="5"/>
      <c r="N6" s="5"/>
      <c r="O6" s="5" t="s">
        <v>21</v>
      </c>
      <c r="P6" s="5" t="s">
        <v>62</v>
      </c>
      <c r="Q6" s="5"/>
      <c r="R6" s="5" t="s">
        <v>397</v>
      </c>
      <c r="S6" s="5" t="s">
        <v>21</v>
      </c>
      <c r="T6" s="5"/>
      <c r="U6" s="5" t="s">
        <v>21</v>
      </c>
      <c r="V6" s="5"/>
      <c r="W6" s="5"/>
      <c r="X6" s="5"/>
      <c r="Y6" s="5"/>
      <c r="Z6" s="5" t="s">
        <v>21</v>
      </c>
      <c r="AA6" s="5"/>
      <c r="AB6" s="5" t="s">
        <v>21</v>
      </c>
      <c r="AC6" s="5"/>
      <c r="AD6" s="5" t="s">
        <v>21</v>
      </c>
      <c r="AE6" s="5" t="s">
        <v>21</v>
      </c>
      <c r="AF6" s="5"/>
      <c r="AG6" s="5" t="s">
        <v>21</v>
      </c>
      <c r="AH6" s="5"/>
      <c r="AI6" s="5" t="s">
        <v>21</v>
      </c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7">
        <v>0</v>
      </c>
      <c r="AX6" s="7">
        <f t="shared" ref="AX6:AX50" si="0">+AW6/17*100</f>
        <v>0</v>
      </c>
      <c r="AY6" s="7">
        <v>100</v>
      </c>
      <c r="AZ6" s="7">
        <v>100</v>
      </c>
      <c r="BA6" s="7">
        <v>100</v>
      </c>
      <c r="BB6" s="7"/>
      <c r="BC6" s="7">
        <f>(+AY6+AZ6+BA6+BB6)/4</f>
        <v>75</v>
      </c>
      <c r="BD6" s="7">
        <f>+BC6*$BD$5</f>
        <v>18.75</v>
      </c>
      <c r="BE6" s="7"/>
      <c r="BF6" s="7"/>
      <c r="BG6" s="12">
        <f t="shared" ref="BG6:BG16" si="1">((+BE6+BF6+BH6)/3)/100*10</f>
        <v>0</v>
      </c>
      <c r="BH6" s="7"/>
      <c r="BI6" s="7"/>
      <c r="BJ6" s="7">
        <v>2</v>
      </c>
      <c r="BK6" s="7">
        <v>30</v>
      </c>
      <c r="BL6" s="7">
        <f>+BK6+BJ6+BI6+BH6</f>
        <v>32</v>
      </c>
      <c r="BM6" s="7">
        <f>+BL6*$BM$5</f>
        <v>6.4</v>
      </c>
      <c r="BN6" s="7"/>
      <c r="BO6" s="7">
        <v>3</v>
      </c>
      <c r="BP6" s="7">
        <v>10</v>
      </c>
      <c r="BQ6" s="7">
        <f>+BN6+BO6+BP6</f>
        <v>13</v>
      </c>
      <c r="BR6" s="7">
        <f>+BQ6*$BR$5</f>
        <v>2.6</v>
      </c>
      <c r="BS6" s="7"/>
      <c r="BT6" s="7">
        <v>10</v>
      </c>
      <c r="BU6" s="7">
        <f>+BT6+BS6</f>
        <v>10</v>
      </c>
      <c r="BV6" s="7">
        <f>+BU6*$BV$5</f>
        <v>3.5</v>
      </c>
      <c r="BW6" s="52">
        <f t="shared" ref="BW6:BW16" si="2">+BV6+BR6+BM6+BD6</f>
        <v>31.25</v>
      </c>
      <c r="BX6">
        <v>1</v>
      </c>
      <c r="BY6">
        <v>218169272</v>
      </c>
      <c r="BZ6" t="s">
        <v>374</v>
      </c>
      <c r="CA6">
        <v>102</v>
      </c>
      <c r="CB6">
        <v>4</v>
      </c>
    </row>
    <row r="7" spans="1:80" x14ac:dyDescent="0.25">
      <c r="A7" s="5">
        <v>2</v>
      </c>
      <c r="B7" s="5">
        <v>218112157</v>
      </c>
      <c r="C7" s="5" t="s">
        <v>115</v>
      </c>
      <c r="D7" s="5">
        <v>102</v>
      </c>
      <c r="E7" s="5">
        <v>4</v>
      </c>
      <c r="F7" s="5"/>
      <c r="G7" s="5"/>
      <c r="H7" s="5"/>
      <c r="I7" s="5"/>
      <c r="J7" s="5"/>
      <c r="K7" s="5"/>
      <c r="L7" s="5" t="s">
        <v>21</v>
      </c>
      <c r="M7" s="5" t="s">
        <v>62</v>
      </c>
      <c r="N7" s="5" t="s">
        <v>21</v>
      </c>
      <c r="O7" s="5" t="s">
        <v>62</v>
      </c>
      <c r="P7" s="5" t="s">
        <v>62</v>
      </c>
      <c r="Q7" s="5"/>
      <c r="R7" s="17" t="s">
        <v>399</v>
      </c>
      <c r="S7" s="5" t="s">
        <v>21</v>
      </c>
      <c r="T7" s="5"/>
      <c r="U7" s="5" t="s">
        <v>21</v>
      </c>
      <c r="V7" s="5"/>
      <c r="W7" s="5"/>
      <c r="X7" s="5"/>
      <c r="Y7" s="5"/>
      <c r="Z7" s="5" t="s">
        <v>62</v>
      </c>
      <c r="AA7" s="5"/>
      <c r="AB7" s="5" t="s">
        <v>21</v>
      </c>
      <c r="AC7" s="5"/>
      <c r="AD7" s="5" t="s">
        <v>62</v>
      </c>
      <c r="AE7" s="5" t="s">
        <v>21</v>
      </c>
      <c r="AF7" s="5"/>
      <c r="AG7" s="5" t="s">
        <v>21</v>
      </c>
      <c r="AH7" s="5"/>
      <c r="AI7" s="5" t="s">
        <v>21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7"/>
      <c r="AX7" s="7">
        <f t="shared" si="0"/>
        <v>0</v>
      </c>
      <c r="AY7" s="7"/>
      <c r="AZ7" s="7">
        <v>100</v>
      </c>
      <c r="BA7" s="7">
        <v>90</v>
      </c>
      <c r="BB7" s="7">
        <v>60</v>
      </c>
      <c r="BC7" s="7">
        <f t="shared" ref="BC7:BC64" si="3">(+AY7+AZ7+BA7+BB7)/4</f>
        <v>62.5</v>
      </c>
      <c r="BD7" s="7">
        <f t="shared" ref="BD7:BD50" si="4">+BC7*$BD$5</f>
        <v>15.625</v>
      </c>
      <c r="BE7" s="7"/>
      <c r="BF7" s="7"/>
      <c r="BG7" s="12">
        <f t="shared" si="1"/>
        <v>0</v>
      </c>
      <c r="BH7" s="7"/>
      <c r="BI7" s="7"/>
      <c r="BJ7" s="7"/>
      <c r="BK7" s="7">
        <v>10</v>
      </c>
      <c r="BL7" s="7">
        <f t="shared" ref="BL7:BL69" si="5">+BK7+BJ7+BI7+BH7</f>
        <v>10</v>
      </c>
      <c r="BM7" s="7">
        <f t="shared" ref="BM7:BM50" si="6">+BL7*$BM$5</f>
        <v>2</v>
      </c>
      <c r="BN7" s="7"/>
      <c r="BO7" s="7"/>
      <c r="BP7" s="7">
        <v>11</v>
      </c>
      <c r="BQ7" s="7">
        <f t="shared" ref="BQ7:BQ69" si="7">+BN7+BO7+BP7</f>
        <v>11</v>
      </c>
      <c r="BR7" s="7">
        <f t="shared" ref="BR7:BR50" si="8">+BQ7*$BR$5</f>
        <v>2.2000000000000002</v>
      </c>
      <c r="BS7" s="7"/>
      <c r="BT7" s="7">
        <v>10</v>
      </c>
      <c r="BU7" s="7">
        <f t="shared" ref="BU7:BU50" si="9">+BT7+BS7</f>
        <v>10</v>
      </c>
      <c r="BV7" s="7">
        <f t="shared" ref="BV7:BV50" si="10">+BU7*$BV$5</f>
        <v>3.5</v>
      </c>
      <c r="BW7" s="7">
        <f t="shared" si="2"/>
        <v>23.324999999999999</v>
      </c>
      <c r="BX7">
        <v>2</v>
      </c>
      <c r="BY7">
        <v>218112157</v>
      </c>
      <c r="BZ7" t="s">
        <v>115</v>
      </c>
      <c r="CA7">
        <v>102</v>
      </c>
      <c r="CB7">
        <v>4</v>
      </c>
    </row>
    <row r="8" spans="1:80" x14ac:dyDescent="0.25">
      <c r="A8" s="5">
        <v>3</v>
      </c>
      <c r="B8" s="5">
        <v>218112361</v>
      </c>
      <c r="C8" s="5" t="s">
        <v>116</v>
      </c>
      <c r="D8" s="5">
        <v>102</v>
      </c>
      <c r="E8" s="5">
        <v>4</v>
      </c>
      <c r="F8" s="5"/>
      <c r="G8" s="5"/>
      <c r="H8" s="5"/>
      <c r="I8" s="5"/>
      <c r="J8" s="5"/>
      <c r="K8" s="5"/>
      <c r="L8" s="5" t="s">
        <v>21</v>
      </c>
      <c r="M8" s="5" t="s">
        <v>21</v>
      </c>
      <c r="N8" s="5" t="s">
        <v>21</v>
      </c>
      <c r="O8" s="5" t="s">
        <v>21</v>
      </c>
      <c r="P8" s="5" t="s">
        <v>21</v>
      </c>
      <c r="Q8" s="5"/>
      <c r="R8" s="5" t="s">
        <v>21</v>
      </c>
      <c r="S8" s="5" t="s">
        <v>21</v>
      </c>
      <c r="T8" s="5"/>
      <c r="U8" s="5" t="s">
        <v>21</v>
      </c>
      <c r="V8" s="5"/>
      <c r="W8" s="5"/>
      <c r="X8" s="5"/>
      <c r="Y8" s="5"/>
      <c r="Z8" s="5" t="s">
        <v>21</v>
      </c>
      <c r="AA8" s="5"/>
      <c r="AB8" s="5" t="s">
        <v>21</v>
      </c>
      <c r="AC8" s="5"/>
      <c r="AD8" s="5" t="s">
        <v>21</v>
      </c>
      <c r="AE8" s="5" t="s">
        <v>21</v>
      </c>
      <c r="AF8" s="5"/>
      <c r="AG8" s="5" t="s">
        <v>21</v>
      </c>
      <c r="AH8" s="5"/>
      <c r="AI8" s="5" t="s">
        <v>21</v>
      </c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7"/>
      <c r="AX8" s="7">
        <f t="shared" si="0"/>
        <v>0</v>
      </c>
      <c r="AY8" s="7">
        <v>100</v>
      </c>
      <c r="AZ8" s="7"/>
      <c r="BA8" s="7">
        <v>100</v>
      </c>
      <c r="BB8" s="7"/>
      <c r="BC8" s="7">
        <f t="shared" si="3"/>
        <v>50</v>
      </c>
      <c r="BD8" s="7">
        <f t="shared" si="4"/>
        <v>12.5</v>
      </c>
      <c r="BE8" s="7"/>
      <c r="BF8" s="7"/>
      <c r="BG8" s="12">
        <f t="shared" si="1"/>
        <v>0</v>
      </c>
      <c r="BH8" s="7"/>
      <c r="BI8" s="7"/>
      <c r="BJ8" s="7"/>
      <c r="BK8" s="7">
        <v>31</v>
      </c>
      <c r="BL8" s="7">
        <f t="shared" si="5"/>
        <v>31</v>
      </c>
      <c r="BM8" s="7">
        <f t="shared" si="6"/>
        <v>6.2</v>
      </c>
      <c r="BN8" s="7"/>
      <c r="BO8" s="7">
        <v>3</v>
      </c>
      <c r="BP8" s="7">
        <v>25</v>
      </c>
      <c r="BQ8" s="7">
        <f t="shared" si="7"/>
        <v>28</v>
      </c>
      <c r="BR8" s="7">
        <f t="shared" si="8"/>
        <v>5.6000000000000005</v>
      </c>
      <c r="BS8" s="7"/>
      <c r="BT8" s="7"/>
      <c r="BU8" s="7">
        <f t="shared" si="9"/>
        <v>0</v>
      </c>
      <c r="BV8" s="7">
        <f t="shared" si="10"/>
        <v>0</v>
      </c>
      <c r="BW8" s="7">
        <f t="shared" si="2"/>
        <v>24.3</v>
      </c>
      <c r="BX8">
        <v>3</v>
      </c>
      <c r="BY8">
        <v>218112361</v>
      </c>
      <c r="BZ8" t="s">
        <v>116</v>
      </c>
      <c r="CA8">
        <v>102</v>
      </c>
      <c r="CB8">
        <v>4</v>
      </c>
    </row>
    <row r="9" spans="1:80" x14ac:dyDescent="0.25">
      <c r="A9" s="5">
        <v>4</v>
      </c>
      <c r="B9" s="5">
        <v>217080898</v>
      </c>
      <c r="C9" s="5" t="s">
        <v>117</v>
      </c>
      <c r="D9" s="5">
        <v>102</v>
      </c>
      <c r="E9" s="5">
        <v>4</v>
      </c>
      <c r="F9" s="5"/>
      <c r="G9" s="5"/>
      <c r="H9" s="5"/>
      <c r="I9" s="5"/>
      <c r="J9" s="5"/>
      <c r="K9" s="5"/>
      <c r="L9" s="5" t="s">
        <v>21</v>
      </c>
      <c r="M9" s="5" t="s">
        <v>21</v>
      </c>
      <c r="N9" s="5" t="s">
        <v>21</v>
      </c>
      <c r="O9" s="5" t="s">
        <v>21</v>
      </c>
      <c r="P9" s="5" t="s">
        <v>21</v>
      </c>
      <c r="Q9" s="5"/>
      <c r="R9" s="5" t="s">
        <v>62</v>
      </c>
      <c r="S9" s="5" t="s">
        <v>21</v>
      </c>
      <c r="T9" s="5"/>
      <c r="U9" s="5" t="s">
        <v>21</v>
      </c>
      <c r="V9" s="5"/>
      <c r="W9" s="5"/>
      <c r="X9" s="5"/>
      <c r="Y9" s="5"/>
      <c r="Z9" s="5" t="s">
        <v>21</v>
      </c>
      <c r="AA9" s="5"/>
      <c r="AB9" s="5" t="s">
        <v>21</v>
      </c>
      <c r="AC9" s="5"/>
      <c r="AD9" s="5" t="s">
        <v>21</v>
      </c>
      <c r="AE9" s="5" t="s">
        <v>62</v>
      </c>
      <c r="AF9" s="5"/>
      <c r="AG9" s="5" t="s">
        <v>21</v>
      </c>
      <c r="AH9" s="5"/>
      <c r="AI9" s="5" t="s">
        <v>21</v>
      </c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7"/>
      <c r="AX9" s="7">
        <f t="shared" si="0"/>
        <v>0</v>
      </c>
      <c r="AY9" s="7">
        <v>90</v>
      </c>
      <c r="AZ9" s="7">
        <v>70</v>
      </c>
      <c r="BA9" s="7">
        <v>100</v>
      </c>
      <c r="BB9" s="7">
        <v>60</v>
      </c>
      <c r="BC9" s="7">
        <f t="shared" si="3"/>
        <v>80</v>
      </c>
      <c r="BD9" s="7">
        <f t="shared" si="4"/>
        <v>20</v>
      </c>
      <c r="BE9" s="7"/>
      <c r="BF9" s="7"/>
      <c r="BG9" s="12">
        <f t="shared" si="1"/>
        <v>0</v>
      </c>
      <c r="BH9" s="7"/>
      <c r="BI9" s="7"/>
      <c r="BJ9" s="7"/>
      <c r="BK9" s="7">
        <v>36</v>
      </c>
      <c r="BL9" s="7">
        <f t="shared" si="5"/>
        <v>36</v>
      </c>
      <c r="BM9" s="7">
        <f t="shared" si="6"/>
        <v>7.2</v>
      </c>
      <c r="BN9" s="7"/>
      <c r="BO9" s="7"/>
      <c r="BP9" s="7">
        <v>25</v>
      </c>
      <c r="BQ9" s="7">
        <f t="shared" si="7"/>
        <v>25</v>
      </c>
      <c r="BR9" s="7">
        <f t="shared" si="8"/>
        <v>5</v>
      </c>
      <c r="BS9" s="7"/>
      <c r="BT9" s="7">
        <v>23</v>
      </c>
      <c r="BU9" s="7">
        <f t="shared" si="9"/>
        <v>23</v>
      </c>
      <c r="BV9" s="7">
        <f t="shared" si="10"/>
        <v>8.0499999999999989</v>
      </c>
      <c r="BW9" s="52">
        <f t="shared" si="2"/>
        <v>40.25</v>
      </c>
      <c r="BX9">
        <v>4</v>
      </c>
      <c r="BY9">
        <v>217080898</v>
      </c>
      <c r="BZ9" t="s">
        <v>117</v>
      </c>
      <c r="CA9">
        <v>102</v>
      </c>
      <c r="CB9">
        <v>4</v>
      </c>
    </row>
    <row r="10" spans="1:80" x14ac:dyDescent="0.25">
      <c r="A10" s="5">
        <v>5</v>
      </c>
      <c r="B10" s="5">
        <v>218112920</v>
      </c>
      <c r="C10" s="5" t="s">
        <v>118</v>
      </c>
      <c r="D10" s="5">
        <v>102</v>
      </c>
      <c r="E10" s="5">
        <v>4</v>
      </c>
      <c r="F10" s="5"/>
      <c r="G10" s="5"/>
      <c r="H10" s="5"/>
      <c r="I10" s="5"/>
      <c r="J10" s="5"/>
      <c r="K10" s="5"/>
      <c r="L10" s="5" t="s">
        <v>21</v>
      </c>
      <c r="M10" s="5" t="s">
        <v>21</v>
      </c>
      <c r="N10" s="5" t="s">
        <v>21</v>
      </c>
      <c r="O10" s="5" t="s">
        <v>21</v>
      </c>
      <c r="P10" s="5" t="s">
        <v>21</v>
      </c>
      <c r="Q10" s="5"/>
      <c r="R10" s="5" t="s">
        <v>21</v>
      </c>
      <c r="S10" s="5" t="s">
        <v>21</v>
      </c>
      <c r="T10" s="5"/>
      <c r="U10" s="5" t="s">
        <v>21</v>
      </c>
      <c r="V10" s="5"/>
      <c r="W10" s="5"/>
      <c r="X10" s="5"/>
      <c r="Y10" s="5"/>
      <c r="Z10" s="5" t="s">
        <v>21</v>
      </c>
      <c r="AA10" s="5"/>
      <c r="AB10" s="5" t="s">
        <v>21</v>
      </c>
      <c r="AC10" s="5"/>
      <c r="AD10" s="5" t="s">
        <v>21</v>
      </c>
      <c r="AE10" s="5" t="s">
        <v>21</v>
      </c>
      <c r="AF10" s="5"/>
      <c r="AG10" s="5" t="s">
        <v>21</v>
      </c>
      <c r="AH10" s="5"/>
      <c r="AI10" s="5" t="s">
        <v>21</v>
      </c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7"/>
      <c r="AX10" s="7">
        <f t="shared" si="0"/>
        <v>0</v>
      </c>
      <c r="AY10" s="7">
        <v>100</v>
      </c>
      <c r="AZ10" s="7">
        <v>100</v>
      </c>
      <c r="BA10" s="7">
        <v>100</v>
      </c>
      <c r="BB10" s="7">
        <v>95</v>
      </c>
      <c r="BC10" s="7">
        <f t="shared" si="3"/>
        <v>98.75</v>
      </c>
      <c r="BD10" s="7">
        <f t="shared" si="4"/>
        <v>24.6875</v>
      </c>
      <c r="BE10" s="7"/>
      <c r="BF10" s="7"/>
      <c r="BG10" s="12">
        <f t="shared" si="1"/>
        <v>0</v>
      </c>
      <c r="BH10" s="7"/>
      <c r="BI10" s="7"/>
      <c r="BJ10" s="7">
        <v>2</v>
      </c>
      <c r="BK10" s="7">
        <v>75</v>
      </c>
      <c r="BL10" s="7">
        <f t="shared" si="5"/>
        <v>77</v>
      </c>
      <c r="BM10" s="7">
        <f t="shared" si="6"/>
        <v>15.4</v>
      </c>
      <c r="BN10" s="7"/>
      <c r="BO10" s="7">
        <v>3</v>
      </c>
      <c r="BP10" s="7">
        <v>78</v>
      </c>
      <c r="BQ10" s="7">
        <f t="shared" si="7"/>
        <v>81</v>
      </c>
      <c r="BR10" s="7">
        <f t="shared" si="8"/>
        <v>16.2</v>
      </c>
      <c r="BS10" s="7"/>
      <c r="BT10" s="7"/>
      <c r="BU10" s="7">
        <f t="shared" si="9"/>
        <v>0</v>
      </c>
      <c r="BV10" s="7">
        <f t="shared" si="10"/>
        <v>0</v>
      </c>
      <c r="BW10" s="7">
        <f t="shared" si="2"/>
        <v>56.287500000000001</v>
      </c>
      <c r="BX10">
        <v>5</v>
      </c>
      <c r="BY10">
        <v>218112920</v>
      </c>
      <c r="BZ10" t="s">
        <v>118</v>
      </c>
      <c r="CA10">
        <v>102</v>
      </c>
      <c r="CB10">
        <v>4</v>
      </c>
    </row>
    <row r="11" spans="1:80" x14ac:dyDescent="0.25">
      <c r="A11" s="5">
        <v>6</v>
      </c>
      <c r="B11" s="5">
        <v>218112955</v>
      </c>
      <c r="C11" s="5" t="s">
        <v>412</v>
      </c>
      <c r="D11" s="5">
        <v>102</v>
      </c>
      <c r="E11" s="5">
        <v>4</v>
      </c>
      <c r="F11" s="5"/>
      <c r="G11" s="5"/>
      <c r="H11" s="5"/>
      <c r="I11" s="5"/>
      <c r="J11" s="5"/>
      <c r="K11" s="5"/>
      <c r="L11" s="5" t="s">
        <v>21</v>
      </c>
      <c r="M11" s="5" t="s">
        <v>21</v>
      </c>
      <c r="N11" s="5" t="s">
        <v>21</v>
      </c>
      <c r="O11" s="5" t="s">
        <v>21</v>
      </c>
      <c r="P11" s="5" t="s">
        <v>21</v>
      </c>
      <c r="Q11" s="5"/>
      <c r="R11" s="5" t="s">
        <v>62</v>
      </c>
      <c r="S11" s="5" t="s">
        <v>21</v>
      </c>
      <c r="T11" s="5"/>
      <c r="U11" s="5" t="s">
        <v>21</v>
      </c>
      <c r="V11" s="5"/>
      <c r="W11" s="5"/>
      <c r="X11" s="5"/>
      <c r="Y11" s="5"/>
      <c r="Z11" s="5" t="s">
        <v>21</v>
      </c>
      <c r="AA11" s="5"/>
      <c r="AB11" s="5" t="s">
        <v>21</v>
      </c>
      <c r="AC11" s="5"/>
      <c r="AD11" s="5" t="s">
        <v>21</v>
      </c>
      <c r="AE11" s="5" t="s">
        <v>21</v>
      </c>
      <c r="AF11" s="5"/>
      <c r="AG11" s="5" t="s">
        <v>21</v>
      </c>
      <c r="AH11" s="5"/>
      <c r="AI11" s="5" t="s">
        <v>21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7"/>
      <c r="AX11" s="7">
        <f t="shared" si="0"/>
        <v>0</v>
      </c>
      <c r="AY11" s="7">
        <v>95</v>
      </c>
      <c r="AZ11" s="7">
        <v>100</v>
      </c>
      <c r="BA11" s="7">
        <v>100</v>
      </c>
      <c r="BB11" s="7">
        <v>80</v>
      </c>
      <c r="BC11" s="7">
        <f t="shared" si="3"/>
        <v>93.75</v>
      </c>
      <c r="BD11" s="7">
        <f t="shared" si="4"/>
        <v>23.4375</v>
      </c>
      <c r="BE11" s="7"/>
      <c r="BF11" s="7"/>
      <c r="BG11" s="12">
        <f t="shared" si="1"/>
        <v>0</v>
      </c>
      <c r="BH11" s="7"/>
      <c r="BI11" s="7"/>
      <c r="BJ11" s="7"/>
      <c r="BK11" s="7">
        <v>73</v>
      </c>
      <c r="BL11" s="7">
        <f t="shared" si="5"/>
        <v>73</v>
      </c>
      <c r="BM11" s="7">
        <f t="shared" si="6"/>
        <v>14.600000000000001</v>
      </c>
      <c r="BN11" s="7"/>
      <c r="BO11" s="7">
        <v>3</v>
      </c>
      <c r="BP11" s="7">
        <v>45</v>
      </c>
      <c r="BQ11" s="7">
        <f t="shared" si="7"/>
        <v>48</v>
      </c>
      <c r="BR11" s="7">
        <f t="shared" si="8"/>
        <v>9.6000000000000014</v>
      </c>
      <c r="BS11" s="7"/>
      <c r="BT11" s="7">
        <v>60</v>
      </c>
      <c r="BU11" s="7">
        <f t="shared" si="9"/>
        <v>60</v>
      </c>
      <c r="BV11" s="7">
        <f t="shared" si="10"/>
        <v>21</v>
      </c>
      <c r="BW11" s="7">
        <f t="shared" si="2"/>
        <v>68.637500000000003</v>
      </c>
      <c r="BX11">
        <v>6</v>
      </c>
      <c r="BY11">
        <v>218112955</v>
      </c>
      <c r="BZ11" t="s">
        <v>470</v>
      </c>
      <c r="CA11">
        <v>102</v>
      </c>
      <c r="CB11">
        <v>4</v>
      </c>
    </row>
    <row r="12" spans="1:80" x14ac:dyDescent="0.25">
      <c r="A12" s="5">
        <v>7</v>
      </c>
      <c r="B12" s="5">
        <v>217083552</v>
      </c>
      <c r="C12" s="5" t="s">
        <v>119</v>
      </c>
      <c r="D12" s="5">
        <v>102</v>
      </c>
      <c r="E12" s="5">
        <v>4</v>
      </c>
      <c r="F12" s="5"/>
      <c r="G12" s="5"/>
      <c r="H12" s="5"/>
      <c r="I12" s="5"/>
      <c r="J12" s="5"/>
      <c r="K12" s="5"/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  <c r="Q12" s="5"/>
      <c r="R12" s="5" t="s">
        <v>21</v>
      </c>
      <c r="S12" s="5" t="s">
        <v>21</v>
      </c>
      <c r="T12" s="5"/>
      <c r="U12" s="5" t="s">
        <v>62</v>
      </c>
      <c r="V12" s="5"/>
      <c r="W12" s="5"/>
      <c r="X12" s="5"/>
      <c r="Y12" s="5"/>
      <c r="Z12" s="5" t="s">
        <v>21</v>
      </c>
      <c r="AA12" s="5"/>
      <c r="AB12" s="5" t="s">
        <v>62</v>
      </c>
      <c r="AC12" s="5"/>
      <c r="AD12" s="5" t="s">
        <v>62</v>
      </c>
      <c r="AE12" s="5" t="s">
        <v>62</v>
      </c>
      <c r="AF12" s="5"/>
      <c r="AG12" s="5" t="s">
        <v>21</v>
      </c>
      <c r="AH12" s="5"/>
      <c r="AI12" s="5" t="s">
        <v>21</v>
      </c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7"/>
      <c r="AX12" s="7">
        <f t="shared" si="0"/>
        <v>0</v>
      </c>
      <c r="AY12" s="7">
        <v>100</v>
      </c>
      <c r="AZ12" s="7">
        <v>100</v>
      </c>
      <c r="BA12" s="7">
        <v>100</v>
      </c>
      <c r="BB12" s="7">
        <v>60</v>
      </c>
      <c r="BC12" s="7">
        <f t="shared" si="3"/>
        <v>90</v>
      </c>
      <c r="BD12" s="7">
        <f t="shared" si="4"/>
        <v>22.5</v>
      </c>
      <c r="BE12" s="7"/>
      <c r="BF12" s="7"/>
      <c r="BG12" s="12">
        <f t="shared" si="1"/>
        <v>0</v>
      </c>
      <c r="BH12" s="7"/>
      <c r="BI12" s="7"/>
      <c r="BJ12" s="7"/>
      <c r="BK12" s="7">
        <v>20</v>
      </c>
      <c r="BL12" s="7">
        <f t="shared" si="5"/>
        <v>20</v>
      </c>
      <c r="BM12" s="7">
        <f t="shared" si="6"/>
        <v>4</v>
      </c>
      <c r="BN12" s="7"/>
      <c r="BO12" s="7">
        <v>2</v>
      </c>
      <c r="BP12" s="7">
        <v>10</v>
      </c>
      <c r="BQ12" s="7">
        <f t="shared" si="7"/>
        <v>12</v>
      </c>
      <c r="BR12" s="7">
        <f t="shared" si="8"/>
        <v>2.4000000000000004</v>
      </c>
      <c r="BS12" s="7"/>
      <c r="BT12" s="7">
        <v>10</v>
      </c>
      <c r="BU12" s="7">
        <f t="shared" si="9"/>
        <v>10</v>
      </c>
      <c r="BV12" s="7">
        <f t="shared" si="10"/>
        <v>3.5</v>
      </c>
      <c r="BW12" s="7">
        <f t="shared" si="2"/>
        <v>32.4</v>
      </c>
      <c r="BX12">
        <v>7</v>
      </c>
      <c r="BY12">
        <v>217083552</v>
      </c>
      <c r="BZ12" t="s">
        <v>119</v>
      </c>
      <c r="CA12">
        <v>102</v>
      </c>
      <c r="CB12">
        <v>4</v>
      </c>
    </row>
    <row r="13" spans="1:80" x14ac:dyDescent="0.25">
      <c r="A13" s="5">
        <v>8</v>
      </c>
      <c r="B13" s="5">
        <v>218169825</v>
      </c>
      <c r="C13" s="5" t="s">
        <v>375</v>
      </c>
      <c r="D13" s="5">
        <v>102</v>
      </c>
      <c r="E13" s="5">
        <v>4</v>
      </c>
      <c r="F13" s="5"/>
      <c r="G13" s="5"/>
      <c r="H13" s="5"/>
      <c r="I13" s="5"/>
      <c r="J13" s="5"/>
      <c r="K13" s="5"/>
      <c r="L13" s="5"/>
      <c r="M13" s="5"/>
      <c r="N13" s="5"/>
      <c r="O13" s="5" t="s">
        <v>21</v>
      </c>
      <c r="P13" s="5" t="s">
        <v>21</v>
      </c>
      <c r="Q13" s="5"/>
      <c r="R13" s="5" t="s">
        <v>21</v>
      </c>
      <c r="S13" s="5" t="s">
        <v>21</v>
      </c>
      <c r="T13" s="5"/>
      <c r="U13" s="5" t="s">
        <v>21</v>
      </c>
      <c r="V13" s="5"/>
      <c r="W13" s="5"/>
      <c r="X13" s="5"/>
      <c r="Y13" s="5"/>
      <c r="Z13" s="5" t="s">
        <v>62</v>
      </c>
      <c r="AA13" s="5"/>
      <c r="AB13" s="5" t="s">
        <v>21</v>
      </c>
      <c r="AC13" s="5"/>
      <c r="AD13" s="5" t="s">
        <v>21</v>
      </c>
      <c r="AE13" s="5" t="s">
        <v>21</v>
      </c>
      <c r="AF13" s="5"/>
      <c r="AG13" s="5" t="s">
        <v>21</v>
      </c>
      <c r="AH13" s="5"/>
      <c r="AI13" s="5" t="s">
        <v>21</v>
      </c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7"/>
      <c r="AX13" s="7">
        <f t="shared" si="0"/>
        <v>0</v>
      </c>
      <c r="AY13" s="7">
        <v>90</v>
      </c>
      <c r="AZ13" s="7">
        <v>60</v>
      </c>
      <c r="BA13" s="7">
        <v>100</v>
      </c>
      <c r="BB13" s="7">
        <v>70</v>
      </c>
      <c r="BC13" s="7">
        <f t="shared" si="3"/>
        <v>80</v>
      </c>
      <c r="BD13" s="7">
        <f t="shared" si="4"/>
        <v>20</v>
      </c>
      <c r="BE13" s="7"/>
      <c r="BF13" s="7"/>
      <c r="BG13" s="12">
        <f t="shared" si="1"/>
        <v>6.6666666666666666E-2</v>
      </c>
      <c r="BH13" s="7">
        <v>2</v>
      </c>
      <c r="BI13" s="7"/>
      <c r="BJ13" s="7"/>
      <c r="BK13" s="7">
        <v>35</v>
      </c>
      <c r="BL13" s="7">
        <f t="shared" si="5"/>
        <v>37</v>
      </c>
      <c r="BM13" s="7">
        <f t="shared" si="6"/>
        <v>7.4</v>
      </c>
      <c r="BN13" s="7"/>
      <c r="BO13" s="7"/>
      <c r="BP13" s="7">
        <v>15</v>
      </c>
      <c r="BQ13" s="7">
        <f t="shared" si="7"/>
        <v>15</v>
      </c>
      <c r="BR13" s="7">
        <f t="shared" si="8"/>
        <v>3</v>
      </c>
      <c r="BS13" s="7"/>
      <c r="BT13" s="7">
        <v>25</v>
      </c>
      <c r="BU13" s="7">
        <f t="shared" si="9"/>
        <v>25</v>
      </c>
      <c r="BV13" s="7">
        <f t="shared" si="10"/>
        <v>8.75</v>
      </c>
      <c r="BW13" s="52">
        <f t="shared" si="2"/>
        <v>39.15</v>
      </c>
      <c r="BX13">
        <v>8</v>
      </c>
      <c r="BY13">
        <v>218169825</v>
      </c>
      <c r="BZ13" t="s">
        <v>375</v>
      </c>
      <c r="CA13">
        <v>102</v>
      </c>
      <c r="CB13">
        <v>4</v>
      </c>
    </row>
    <row r="14" spans="1:80" x14ac:dyDescent="0.25">
      <c r="A14" s="5">
        <v>9</v>
      </c>
      <c r="B14" s="5">
        <v>218115288</v>
      </c>
      <c r="C14" s="5" t="s">
        <v>120</v>
      </c>
      <c r="D14" s="5">
        <v>102</v>
      </c>
      <c r="E14" s="5">
        <v>4</v>
      </c>
      <c r="F14" s="5"/>
      <c r="G14" s="5"/>
      <c r="H14" s="5"/>
      <c r="I14" s="5"/>
      <c r="J14" s="5"/>
      <c r="K14" s="5"/>
      <c r="L14" s="5" t="s">
        <v>21</v>
      </c>
      <c r="M14" s="5" t="s">
        <v>21</v>
      </c>
      <c r="N14" s="5" t="s">
        <v>21</v>
      </c>
      <c r="O14" s="5" t="s">
        <v>21</v>
      </c>
      <c r="P14" s="5" t="s">
        <v>21</v>
      </c>
      <c r="Q14" s="5"/>
      <c r="R14" s="5" t="s">
        <v>21</v>
      </c>
      <c r="S14" s="5" t="s">
        <v>21</v>
      </c>
      <c r="T14" s="5"/>
      <c r="U14" s="5" t="s">
        <v>21</v>
      </c>
      <c r="V14" s="5"/>
      <c r="W14" s="5"/>
      <c r="X14" s="5"/>
      <c r="Y14" s="5"/>
      <c r="Z14" s="5" t="s">
        <v>21</v>
      </c>
      <c r="AA14" s="5"/>
      <c r="AB14" s="5" t="s">
        <v>21</v>
      </c>
      <c r="AC14" s="5"/>
      <c r="AD14" s="5" t="s">
        <v>21</v>
      </c>
      <c r="AE14" s="5" t="s">
        <v>21</v>
      </c>
      <c r="AF14" s="5"/>
      <c r="AG14" s="5" t="s">
        <v>21</v>
      </c>
      <c r="AH14" s="5"/>
      <c r="AI14" s="5" t="s">
        <v>21</v>
      </c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7"/>
      <c r="AX14" s="7">
        <f t="shared" si="0"/>
        <v>0</v>
      </c>
      <c r="AY14" s="7">
        <v>100</v>
      </c>
      <c r="AZ14" s="7">
        <v>100</v>
      </c>
      <c r="BA14" s="7">
        <v>100</v>
      </c>
      <c r="BB14" s="7">
        <v>90</v>
      </c>
      <c r="BC14" s="7">
        <f t="shared" si="3"/>
        <v>97.5</v>
      </c>
      <c r="BD14" s="7">
        <f>+BC14*$BD$5</f>
        <v>24.375</v>
      </c>
      <c r="BE14" s="7"/>
      <c r="BF14" s="7"/>
      <c r="BG14" s="12">
        <f t="shared" si="1"/>
        <v>0</v>
      </c>
      <c r="BH14" s="7"/>
      <c r="BI14" s="7"/>
      <c r="BJ14" s="7">
        <v>2</v>
      </c>
      <c r="BK14" s="7">
        <v>53</v>
      </c>
      <c r="BL14" s="7">
        <f t="shared" si="5"/>
        <v>55</v>
      </c>
      <c r="BM14" s="7">
        <f t="shared" si="6"/>
        <v>11</v>
      </c>
      <c r="BN14" s="7">
        <v>5</v>
      </c>
      <c r="BO14" s="7">
        <v>3</v>
      </c>
      <c r="BP14" s="7">
        <v>32</v>
      </c>
      <c r="BQ14" s="7">
        <f t="shared" si="7"/>
        <v>40</v>
      </c>
      <c r="BR14" s="7">
        <f t="shared" si="8"/>
        <v>8</v>
      </c>
      <c r="BS14" s="7"/>
      <c r="BT14" s="7">
        <v>32</v>
      </c>
      <c r="BU14" s="7">
        <f t="shared" si="9"/>
        <v>32</v>
      </c>
      <c r="BV14" s="7">
        <f t="shared" si="10"/>
        <v>11.2</v>
      </c>
      <c r="BW14" s="7">
        <f t="shared" si="2"/>
        <v>54.575000000000003</v>
      </c>
      <c r="BX14">
        <v>9</v>
      </c>
      <c r="BY14">
        <v>218115288</v>
      </c>
      <c r="BZ14" t="s">
        <v>120</v>
      </c>
      <c r="CA14">
        <v>102</v>
      </c>
      <c r="CB14">
        <v>4</v>
      </c>
    </row>
    <row r="15" spans="1:80" x14ac:dyDescent="0.25">
      <c r="A15" s="5">
        <v>10</v>
      </c>
      <c r="B15" s="5">
        <v>218115504</v>
      </c>
      <c r="C15" s="5" t="s">
        <v>121</v>
      </c>
      <c r="D15" s="5">
        <v>102</v>
      </c>
      <c r="E15" s="5">
        <v>4</v>
      </c>
      <c r="F15" s="5"/>
      <c r="G15" s="5"/>
      <c r="H15" s="5"/>
      <c r="I15" s="5"/>
      <c r="J15" s="5"/>
      <c r="K15" s="5"/>
      <c r="L15" s="5" t="s">
        <v>62</v>
      </c>
      <c r="M15" s="5" t="s">
        <v>62</v>
      </c>
      <c r="N15" s="5" t="s">
        <v>62</v>
      </c>
      <c r="O15" s="5" t="s">
        <v>62</v>
      </c>
      <c r="P15" s="5" t="s">
        <v>62</v>
      </c>
      <c r="Q15" s="5"/>
      <c r="R15" s="5" t="s">
        <v>62</v>
      </c>
      <c r="S15" s="5" t="s">
        <v>62</v>
      </c>
      <c r="T15" s="5"/>
      <c r="U15" s="5" t="s">
        <v>62</v>
      </c>
      <c r="V15" s="5"/>
      <c r="W15" s="5"/>
      <c r="X15" s="5"/>
      <c r="Y15" s="5"/>
      <c r="Z15" s="5" t="s">
        <v>62</v>
      </c>
      <c r="AA15" s="5"/>
      <c r="AB15" s="5" t="s">
        <v>62</v>
      </c>
      <c r="AC15" s="5"/>
      <c r="AD15" s="5" t="s">
        <v>62</v>
      </c>
      <c r="AE15" s="5" t="s">
        <v>62</v>
      </c>
      <c r="AF15" s="5"/>
      <c r="AG15" s="5" t="s">
        <v>62</v>
      </c>
      <c r="AH15" s="5"/>
      <c r="AI15" s="5" t="s">
        <v>62</v>
      </c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7"/>
      <c r="AX15" s="7">
        <f t="shared" si="0"/>
        <v>0</v>
      </c>
      <c r="AY15" s="7"/>
      <c r="AZ15" s="7"/>
      <c r="BA15" s="7"/>
      <c r="BB15" s="7"/>
      <c r="BC15" s="7">
        <f t="shared" si="3"/>
        <v>0</v>
      </c>
      <c r="BD15" s="7">
        <f>+BC15*$BD$5</f>
        <v>0</v>
      </c>
      <c r="BE15" s="7"/>
      <c r="BF15" s="7"/>
      <c r="BG15" s="12">
        <f t="shared" si="1"/>
        <v>0</v>
      </c>
      <c r="BH15" s="7"/>
      <c r="BI15" s="7"/>
      <c r="BJ15" s="7"/>
      <c r="BK15" s="7"/>
      <c r="BL15" s="7">
        <f t="shared" si="5"/>
        <v>0</v>
      </c>
      <c r="BM15" s="7">
        <f t="shared" si="6"/>
        <v>0</v>
      </c>
      <c r="BN15" s="7"/>
      <c r="BO15" s="7"/>
      <c r="BP15" s="7"/>
      <c r="BQ15" s="7">
        <f t="shared" si="7"/>
        <v>0</v>
      </c>
      <c r="BR15" s="7">
        <f t="shared" si="8"/>
        <v>0</v>
      </c>
      <c r="BS15" s="7"/>
      <c r="BT15" s="7"/>
      <c r="BU15" s="7">
        <f t="shared" si="9"/>
        <v>0</v>
      </c>
      <c r="BV15" s="7">
        <f t="shared" si="10"/>
        <v>0</v>
      </c>
      <c r="BW15" s="7">
        <f t="shared" si="2"/>
        <v>0</v>
      </c>
      <c r="BX15">
        <v>10</v>
      </c>
      <c r="BY15">
        <v>218115504</v>
      </c>
      <c r="BZ15" t="s">
        <v>121</v>
      </c>
      <c r="CA15">
        <v>102</v>
      </c>
      <c r="CB15">
        <v>4</v>
      </c>
    </row>
    <row r="16" spans="1:80" x14ac:dyDescent="0.25">
      <c r="A16" s="5">
        <v>11</v>
      </c>
      <c r="B16" s="5">
        <v>218169892</v>
      </c>
      <c r="C16" s="5" t="s">
        <v>440</v>
      </c>
      <c r="D16" s="5">
        <v>102</v>
      </c>
      <c r="E16" s="5">
        <v>4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 t="s">
        <v>62</v>
      </c>
      <c r="AF16" s="5"/>
      <c r="AG16" s="5" t="s">
        <v>439</v>
      </c>
      <c r="AH16" s="5"/>
      <c r="AI16" s="5" t="s">
        <v>21</v>
      </c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7"/>
      <c r="AX16" s="7">
        <f t="shared" si="0"/>
        <v>0</v>
      </c>
      <c r="AY16" s="5">
        <v>100</v>
      </c>
      <c r="AZ16" s="5">
        <v>80</v>
      </c>
      <c r="BA16" s="5">
        <v>100</v>
      </c>
      <c r="BB16" s="5">
        <v>100</v>
      </c>
      <c r="BC16" s="7">
        <f t="shared" si="3"/>
        <v>95</v>
      </c>
      <c r="BD16" s="7">
        <f t="shared" si="4"/>
        <v>23.75</v>
      </c>
      <c r="BE16" s="2"/>
      <c r="BF16" s="2"/>
      <c r="BG16" s="12">
        <f t="shared" si="1"/>
        <v>0</v>
      </c>
      <c r="BH16" s="2"/>
      <c r="BI16" s="2"/>
      <c r="BJ16" s="2"/>
      <c r="BK16" s="2">
        <v>65</v>
      </c>
      <c r="BL16" s="7">
        <f t="shared" ref="BL16" si="11">+BK16+BJ16+BI16+BH16</f>
        <v>65</v>
      </c>
      <c r="BM16" s="7">
        <f t="shared" si="6"/>
        <v>13</v>
      </c>
      <c r="BN16" s="7"/>
      <c r="BO16" s="7">
        <v>3</v>
      </c>
      <c r="BP16" s="7">
        <v>26</v>
      </c>
      <c r="BQ16" s="7">
        <f t="shared" si="7"/>
        <v>29</v>
      </c>
      <c r="BR16" s="7">
        <f t="shared" si="8"/>
        <v>5.8000000000000007</v>
      </c>
      <c r="BS16" s="7"/>
      <c r="BT16" s="7">
        <v>60</v>
      </c>
      <c r="BU16" s="7">
        <f t="shared" si="9"/>
        <v>60</v>
      </c>
      <c r="BV16" s="7">
        <f t="shared" si="10"/>
        <v>21</v>
      </c>
      <c r="BW16" s="7">
        <f t="shared" si="2"/>
        <v>63.55</v>
      </c>
      <c r="BX16">
        <v>11</v>
      </c>
      <c r="BY16">
        <v>218169892</v>
      </c>
      <c r="BZ16" t="s">
        <v>440</v>
      </c>
      <c r="CA16">
        <v>102</v>
      </c>
      <c r="CB16">
        <v>4</v>
      </c>
    </row>
    <row r="17" spans="1:80" x14ac:dyDescent="0.25">
      <c r="A17" s="5">
        <v>12</v>
      </c>
      <c r="B17" s="5">
        <v>218115660</v>
      </c>
      <c r="C17" s="5" t="s">
        <v>122</v>
      </c>
      <c r="D17" s="5">
        <v>102</v>
      </c>
      <c r="E17" s="5">
        <v>4</v>
      </c>
      <c r="F17" s="5"/>
      <c r="G17" s="5"/>
      <c r="H17" s="5"/>
      <c r="I17" s="5"/>
      <c r="J17" s="5"/>
      <c r="K17" s="5"/>
      <c r="L17" s="5" t="s">
        <v>21</v>
      </c>
      <c r="M17" s="5" t="s">
        <v>62</v>
      </c>
      <c r="N17" s="5" t="s">
        <v>62</v>
      </c>
      <c r="O17" s="5" t="s">
        <v>21</v>
      </c>
      <c r="P17" s="5" t="s">
        <v>21</v>
      </c>
      <c r="Q17" s="5"/>
      <c r="R17" s="5" t="s">
        <v>21</v>
      </c>
      <c r="S17" s="5" t="s">
        <v>21</v>
      </c>
      <c r="T17" s="5"/>
      <c r="U17" s="5" t="s">
        <v>21</v>
      </c>
      <c r="V17" s="5"/>
      <c r="W17" s="5"/>
      <c r="X17" s="5"/>
      <c r="Y17" s="5"/>
      <c r="Z17" s="5" t="s">
        <v>62</v>
      </c>
      <c r="AA17" s="5"/>
      <c r="AB17" s="5" t="s">
        <v>21</v>
      </c>
      <c r="AC17" s="5"/>
      <c r="AD17" s="5" t="s">
        <v>21</v>
      </c>
      <c r="AE17" s="5" t="s">
        <v>62</v>
      </c>
      <c r="AF17" s="5"/>
      <c r="AG17" s="5" t="s">
        <v>62</v>
      </c>
      <c r="AH17" s="5"/>
      <c r="AI17" s="5" t="s">
        <v>21</v>
      </c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7"/>
      <c r="AX17" s="7">
        <f t="shared" si="0"/>
        <v>0</v>
      </c>
      <c r="AY17" s="7">
        <v>95</v>
      </c>
      <c r="AZ17" s="7"/>
      <c r="BA17" s="7"/>
      <c r="BB17" s="7"/>
      <c r="BC17" s="7">
        <f t="shared" si="3"/>
        <v>23.75</v>
      </c>
      <c r="BD17" s="7">
        <f t="shared" si="4"/>
        <v>5.9375</v>
      </c>
      <c r="BE17" s="7"/>
      <c r="BF17" s="7"/>
      <c r="BG17" s="12">
        <f t="shared" ref="BG17:BG48" si="12">((+BE17+BF17+BH17)/3)/100*10</f>
        <v>0</v>
      </c>
      <c r="BH17" s="7"/>
      <c r="BI17" s="7"/>
      <c r="BJ17" s="7"/>
      <c r="BK17" s="7">
        <v>40</v>
      </c>
      <c r="BL17" s="7">
        <f t="shared" si="5"/>
        <v>40</v>
      </c>
      <c r="BM17" s="7">
        <f t="shared" si="6"/>
        <v>8</v>
      </c>
      <c r="BN17" s="7"/>
      <c r="BO17" s="7"/>
      <c r="BP17" s="7">
        <v>19</v>
      </c>
      <c r="BQ17" s="7">
        <f t="shared" si="7"/>
        <v>19</v>
      </c>
      <c r="BR17" s="7">
        <f t="shared" si="8"/>
        <v>3.8000000000000003</v>
      </c>
      <c r="BS17" s="7"/>
      <c r="BT17" s="7">
        <v>10</v>
      </c>
      <c r="BU17" s="7">
        <f t="shared" si="9"/>
        <v>10</v>
      </c>
      <c r="BV17" s="7">
        <f t="shared" si="10"/>
        <v>3.5</v>
      </c>
      <c r="BW17" s="7">
        <f t="shared" ref="BW17:BW48" si="13">+BV17+BR17+BM17+BD17</f>
        <v>21.237500000000001</v>
      </c>
      <c r="BX17">
        <v>12</v>
      </c>
      <c r="BY17">
        <v>218115660</v>
      </c>
      <c r="BZ17" t="s">
        <v>122</v>
      </c>
      <c r="CA17">
        <v>102</v>
      </c>
      <c r="CB17">
        <v>4</v>
      </c>
    </row>
    <row r="18" spans="1:80" x14ac:dyDescent="0.25">
      <c r="A18" s="5">
        <v>13</v>
      </c>
      <c r="B18" s="5">
        <v>218115709</v>
      </c>
      <c r="C18" s="5" t="s">
        <v>123</v>
      </c>
      <c r="D18" s="5">
        <v>102</v>
      </c>
      <c r="E18" s="5">
        <v>4</v>
      </c>
      <c r="F18" s="5"/>
      <c r="G18" s="5"/>
      <c r="H18" s="5"/>
      <c r="I18" s="5"/>
      <c r="J18" s="5"/>
      <c r="K18" s="5"/>
      <c r="L18" s="5" t="s">
        <v>21</v>
      </c>
      <c r="M18" s="5" t="s">
        <v>21</v>
      </c>
      <c r="N18" s="5" t="s">
        <v>62</v>
      </c>
      <c r="O18" s="5" t="s">
        <v>21</v>
      </c>
      <c r="P18" s="5" t="s">
        <v>21</v>
      </c>
      <c r="Q18" s="5"/>
      <c r="R18" s="5" t="s">
        <v>62</v>
      </c>
      <c r="S18" s="5" t="s">
        <v>21</v>
      </c>
      <c r="T18" s="5"/>
      <c r="U18" s="5" t="s">
        <v>21</v>
      </c>
      <c r="V18" s="5"/>
      <c r="W18" s="5"/>
      <c r="X18" s="5"/>
      <c r="Y18" s="5"/>
      <c r="Z18" s="5" t="s">
        <v>62</v>
      </c>
      <c r="AA18" s="5"/>
      <c r="AB18" s="5" t="s">
        <v>21</v>
      </c>
      <c r="AC18" s="5"/>
      <c r="AD18" s="5" t="s">
        <v>62</v>
      </c>
      <c r="AE18" s="5" t="s">
        <v>62</v>
      </c>
      <c r="AF18" s="5"/>
      <c r="AG18" s="5" t="s">
        <v>21</v>
      </c>
      <c r="AH18" s="5"/>
      <c r="AI18" s="5" t="s">
        <v>21</v>
      </c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7"/>
      <c r="AX18" s="7">
        <f t="shared" si="0"/>
        <v>0</v>
      </c>
      <c r="AY18" s="7">
        <v>95</v>
      </c>
      <c r="AZ18" s="7"/>
      <c r="BA18" s="7">
        <v>100</v>
      </c>
      <c r="BB18" s="7"/>
      <c r="BC18" s="7">
        <f t="shared" si="3"/>
        <v>48.75</v>
      </c>
      <c r="BD18" s="7">
        <f t="shared" si="4"/>
        <v>12.1875</v>
      </c>
      <c r="BE18" s="7"/>
      <c r="BF18" s="7"/>
      <c r="BG18" s="12">
        <f t="shared" si="12"/>
        <v>0</v>
      </c>
      <c r="BH18" s="7"/>
      <c r="BI18" s="7"/>
      <c r="BJ18" s="7"/>
      <c r="BK18" s="7">
        <v>29</v>
      </c>
      <c r="BL18" s="7">
        <f t="shared" si="5"/>
        <v>29</v>
      </c>
      <c r="BM18" s="7">
        <f t="shared" si="6"/>
        <v>5.8000000000000007</v>
      </c>
      <c r="BN18" s="7"/>
      <c r="BO18" s="7"/>
      <c r="BP18" s="7">
        <v>10</v>
      </c>
      <c r="BQ18" s="7">
        <f t="shared" si="7"/>
        <v>10</v>
      </c>
      <c r="BR18" s="7">
        <f t="shared" si="8"/>
        <v>2</v>
      </c>
      <c r="BS18" s="7"/>
      <c r="BT18" s="7"/>
      <c r="BU18" s="7">
        <f t="shared" si="9"/>
        <v>0</v>
      </c>
      <c r="BV18" s="7">
        <f t="shared" si="10"/>
        <v>0</v>
      </c>
      <c r="BW18" s="7">
        <f t="shared" si="13"/>
        <v>19.987500000000001</v>
      </c>
      <c r="BX18">
        <v>13</v>
      </c>
      <c r="BY18">
        <v>218115709</v>
      </c>
      <c r="BZ18" t="s">
        <v>123</v>
      </c>
      <c r="CA18">
        <v>102</v>
      </c>
      <c r="CB18">
        <v>4</v>
      </c>
    </row>
    <row r="19" spans="1:80" x14ac:dyDescent="0.25">
      <c r="A19" s="5">
        <v>14</v>
      </c>
      <c r="B19" s="5">
        <v>218169965</v>
      </c>
      <c r="C19" s="5" t="s">
        <v>388</v>
      </c>
      <c r="D19" s="5">
        <v>102</v>
      </c>
      <c r="E19" s="5">
        <v>4</v>
      </c>
      <c r="F19" s="5"/>
      <c r="G19" s="5"/>
      <c r="H19" s="5"/>
      <c r="I19" s="5"/>
      <c r="J19" s="5"/>
      <c r="K19" s="5"/>
      <c r="L19" s="5"/>
      <c r="M19" s="5"/>
      <c r="N19" s="5"/>
      <c r="O19" s="5" t="s">
        <v>21</v>
      </c>
      <c r="P19" s="5" t="s">
        <v>21</v>
      </c>
      <c r="Q19" s="5"/>
      <c r="R19" s="5" t="s">
        <v>62</v>
      </c>
      <c r="S19" s="5" t="s">
        <v>62</v>
      </c>
      <c r="T19" s="5"/>
      <c r="U19" s="5" t="s">
        <v>21</v>
      </c>
      <c r="V19" s="5"/>
      <c r="W19" s="5"/>
      <c r="X19" s="5"/>
      <c r="Y19" s="5"/>
      <c r="Z19" s="5" t="s">
        <v>62</v>
      </c>
      <c r="AA19" s="5"/>
      <c r="AB19" s="5" t="s">
        <v>21</v>
      </c>
      <c r="AC19" s="5"/>
      <c r="AD19" s="5" t="s">
        <v>21</v>
      </c>
      <c r="AE19" s="5" t="s">
        <v>21</v>
      </c>
      <c r="AF19" s="5"/>
      <c r="AG19" s="5" t="s">
        <v>21</v>
      </c>
      <c r="AH19" s="5"/>
      <c r="AI19" s="5" t="s">
        <v>21</v>
      </c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7"/>
      <c r="AX19" s="7">
        <f t="shared" si="0"/>
        <v>0</v>
      </c>
      <c r="AY19" s="7">
        <v>90</v>
      </c>
      <c r="AZ19" s="7">
        <v>60</v>
      </c>
      <c r="BA19" s="7">
        <v>70</v>
      </c>
      <c r="BB19" s="7">
        <v>70</v>
      </c>
      <c r="BC19" s="7">
        <f t="shared" si="3"/>
        <v>72.5</v>
      </c>
      <c r="BD19" s="7">
        <f t="shared" si="4"/>
        <v>18.125</v>
      </c>
      <c r="BE19" s="7"/>
      <c r="BF19" s="7"/>
      <c r="BG19" s="12">
        <f t="shared" si="12"/>
        <v>0</v>
      </c>
      <c r="BH19" s="7"/>
      <c r="BI19" s="7"/>
      <c r="BJ19" s="7"/>
      <c r="BK19" s="7">
        <v>40</v>
      </c>
      <c r="BL19" s="7">
        <f t="shared" si="5"/>
        <v>40</v>
      </c>
      <c r="BM19" s="7">
        <f t="shared" si="6"/>
        <v>8</v>
      </c>
      <c r="BN19" s="7"/>
      <c r="BO19" s="7"/>
      <c r="BP19" s="7">
        <v>10</v>
      </c>
      <c r="BQ19" s="7">
        <f t="shared" si="7"/>
        <v>10</v>
      </c>
      <c r="BR19" s="7">
        <f t="shared" si="8"/>
        <v>2</v>
      </c>
      <c r="BS19" s="7"/>
      <c r="BT19" s="7">
        <v>10</v>
      </c>
      <c r="BU19" s="7">
        <f t="shared" si="9"/>
        <v>10</v>
      </c>
      <c r="BV19" s="7">
        <f t="shared" si="10"/>
        <v>3.5</v>
      </c>
      <c r="BW19" s="52">
        <f t="shared" si="13"/>
        <v>31.625</v>
      </c>
      <c r="BX19">
        <v>14</v>
      </c>
      <c r="BY19">
        <v>218169965</v>
      </c>
      <c r="BZ19" t="s">
        <v>388</v>
      </c>
      <c r="CA19">
        <v>102</v>
      </c>
      <c r="CB19">
        <v>4</v>
      </c>
    </row>
    <row r="20" spans="1:80" x14ac:dyDescent="0.25">
      <c r="A20" s="5">
        <v>15</v>
      </c>
      <c r="B20" s="5">
        <v>218170076</v>
      </c>
      <c r="C20" s="5" t="s">
        <v>376</v>
      </c>
      <c r="D20" s="5">
        <v>102</v>
      </c>
      <c r="E20" s="5">
        <v>4</v>
      </c>
      <c r="F20" s="5"/>
      <c r="G20" s="5"/>
      <c r="H20" s="5"/>
      <c r="I20" s="5"/>
      <c r="J20" s="5"/>
      <c r="K20" s="5"/>
      <c r="L20" s="5"/>
      <c r="M20" s="5"/>
      <c r="N20" s="5"/>
      <c r="O20" s="5" t="s">
        <v>21</v>
      </c>
      <c r="P20" s="5" t="s">
        <v>21</v>
      </c>
      <c r="Q20" s="5"/>
      <c r="R20" s="5" t="s">
        <v>21</v>
      </c>
      <c r="S20" s="5" t="s">
        <v>21</v>
      </c>
      <c r="T20" s="5"/>
      <c r="U20" s="5" t="s">
        <v>21</v>
      </c>
      <c r="V20" s="5"/>
      <c r="W20" s="5"/>
      <c r="X20" s="5"/>
      <c r="Y20" s="5"/>
      <c r="Z20" s="5" t="s">
        <v>21</v>
      </c>
      <c r="AA20" s="5"/>
      <c r="AB20" s="5" t="s">
        <v>21</v>
      </c>
      <c r="AC20" s="5"/>
      <c r="AD20" s="5" t="s">
        <v>21</v>
      </c>
      <c r="AE20" s="5" t="s">
        <v>21</v>
      </c>
      <c r="AF20" s="5"/>
      <c r="AG20" s="5" t="s">
        <v>21</v>
      </c>
      <c r="AH20" s="5"/>
      <c r="AI20" s="5" t="s">
        <v>21</v>
      </c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7"/>
      <c r="AX20" s="7">
        <f t="shared" si="0"/>
        <v>0</v>
      </c>
      <c r="AY20" s="7">
        <v>100</v>
      </c>
      <c r="AZ20" s="7">
        <v>60</v>
      </c>
      <c r="BA20" s="7">
        <v>100</v>
      </c>
      <c r="BB20" s="7">
        <v>75</v>
      </c>
      <c r="BC20" s="7">
        <f t="shared" si="3"/>
        <v>83.75</v>
      </c>
      <c r="BD20" s="7">
        <f t="shared" si="4"/>
        <v>20.9375</v>
      </c>
      <c r="BE20" s="7"/>
      <c r="BF20" s="7"/>
      <c r="BG20" s="12">
        <f t="shared" si="12"/>
        <v>0</v>
      </c>
      <c r="BH20" s="7"/>
      <c r="BI20" s="7"/>
      <c r="BJ20" s="7"/>
      <c r="BK20" s="7">
        <v>28</v>
      </c>
      <c r="BL20" s="7">
        <f t="shared" si="5"/>
        <v>28</v>
      </c>
      <c r="BM20" s="7">
        <f t="shared" si="6"/>
        <v>5.6000000000000005</v>
      </c>
      <c r="BN20" s="7">
        <v>5</v>
      </c>
      <c r="BO20" s="7">
        <v>3</v>
      </c>
      <c r="BP20" s="7">
        <v>10</v>
      </c>
      <c r="BQ20" s="7">
        <f t="shared" si="7"/>
        <v>18</v>
      </c>
      <c r="BR20" s="7">
        <f t="shared" si="8"/>
        <v>3.6</v>
      </c>
      <c r="BS20" s="7"/>
      <c r="BT20" s="7">
        <v>15</v>
      </c>
      <c r="BU20" s="7">
        <f t="shared" si="9"/>
        <v>15</v>
      </c>
      <c r="BV20" s="7">
        <f t="shared" si="10"/>
        <v>5.25</v>
      </c>
      <c r="BW20" s="52">
        <f t="shared" si="13"/>
        <v>35.387500000000003</v>
      </c>
      <c r="BX20">
        <v>15</v>
      </c>
      <c r="BY20">
        <v>218170076</v>
      </c>
      <c r="BZ20" t="s">
        <v>376</v>
      </c>
      <c r="CA20">
        <v>102</v>
      </c>
      <c r="CB20">
        <v>4</v>
      </c>
    </row>
    <row r="21" spans="1:80" x14ac:dyDescent="0.25">
      <c r="A21" s="5">
        <v>16</v>
      </c>
      <c r="B21" s="5">
        <v>218116381</v>
      </c>
      <c r="C21" s="5" t="s">
        <v>124</v>
      </c>
      <c r="D21" s="5">
        <v>102</v>
      </c>
      <c r="E21" s="5">
        <v>4</v>
      </c>
      <c r="F21" s="5"/>
      <c r="G21" s="5"/>
      <c r="H21" s="5"/>
      <c r="I21" s="5"/>
      <c r="J21" s="5"/>
      <c r="K21" s="5"/>
      <c r="L21" s="5" t="s">
        <v>21</v>
      </c>
      <c r="M21" s="5" t="s">
        <v>21</v>
      </c>
      <c r="N21" s="5" t="s">
        <v>21</v>
      </c>
      <c r="O21" s="5" t="s">
        <v>21</v>
      </c>
      <c r="P21" s="5" t="s">
        <v>21</v>
      </c>
      <c r="Q21" s="5"/>
      <c r="R21" s="5" t="s">
        <v>62</v>
      </c>
      <c r="S21" s="5" t="s">
        <v>62</v>
      </c>
      <c r="T21" s="5"/>
      <c r="U21" s="5" t="s">
        <v>21</v>
      </c>
      <c r="V21" s="5"/>
      <c r="W21" s="5"/>
      <c r="X21" s="5"/>
      <c r="Y21" s="5"/>
      <c r="Z21" s="5" t="s">
        <v>21</v>
      </c>
      <c r="AA21" s="5"/>
      <c r="AB21" s="5" t="s">
        <v>21</v>
      </c>
      <c r="AC21" s="5"/>
      <c r="AD21" s="5" t="s">
        <v>21</v>
      </c>
      <c r="AE21" s="5" t="s">
        <v>62</v>
      </c>
      <c r="AF21" s="5"/>
      <c r="AG21" s="5" t="s">
        <v>62</v>
      </c>
      <c r="AH21" s="5"/>
      <c r="AI21" s="5" t="s">
        <v>21</v>
      </c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7"/>
      <c r="AX21" s="7">
        <f t="shared" si="0"/>
        <v>0</v>
      </c>
      <c r="AY21" s="7">
        <v>70</v>
      </c>
      <c r="AZ21" s="7">
        <v>100</v>
      </c>
      <c r="BA21" s="7">
        <v>100</v>
      </c>
      <c r="BB21" s="7">
        <v>80</v>
      </c>
      <c r="BC21" s="7">
        <f t="shared" si="3"/>
        <v>87.5</v>
      </c>
      <c r="BD21" s="7">
        <f t="shared" si="4"/>
        <v>21.875</v>
      </c>
      <c r="BE21" s="7"/>
      <c r="BF21" s="7"/>
      <c r="BG21" s="12">
        <f t="shared" si="12"/>
        <v>0</v>
      </c>
      <c r="BH21" s="7"/>
      <c r="BI21" s="7"/>
      <c r="BJ21" s="7"/>
      <c r="BK21" s="7">
        <v>34</v>
      </c>
      <c r="BL21" s="7">
        <f t="shared" si="5"/>
        <v>34</v>
      </c>
      <c r="BM21" s="7">
        <f t="shared" si="6"/>
        <v>6.8000000000000007</v>
      </c>
      <c r="BN21" s="7"/>
      <c r="BO21" s="7"/>
      <c r="BP21" s="7">
        <v>55</v>
      </c>
      <c r="BQ21" s="7">
        <f t="shared" si="7"/>
        <v>55</v>
      </c>
      <c r="BR21" s="7">
        <f t="shared" si="8"/>
        <v>11</v>
      </c>
      <c r="BS21" s="7"/>
      <c r="BT21" s="7">
        <v>10</v>
      </c>
      <c r="BU21" s="7">
        <f t="shared" si="9"/>
        <v>10</v>
      </c>
      <c r="BV21" s="7">
        <f t="shared" si="10"/>
        <v>3.5</v>
      </c>
      <c r="BW21" s="52">
        <v>51</v>
      </c>
      <c r="BX21">
        <v>16</v>
      </c>
      <c r="BY21">
        <v>218116381</v>
      </c>
      <c r="BZ21" t="s">
        <v>124</v>
      </c>
      <c r="CA21">
        <v>102</v>
      </c>
      <c r="CB21">
        <v>4</v>
      </c>
    </row>
    <row r="22" spans="1:80" x14ac:dyDescent="0.25">
      <c r="A22" s="5">
        <v>17</v>
      </c>
      <c r="B22" s="5">
        <v>217086535</v>
      </c>
      <c r="C22" s="5" t="s">
        <v>125</v>
      </c>
      <c r="D22" s="5">
        <v>102</v>
      </c>
      <c r="E22" s="5">
        <v>4</v>
      </c>
      <c r="F22" s="5"/>
      <c r="G22" s="5"/>
      <c r="H22" s="5"/>
      <c r="I22" s="5"/>
      <c r="J22" s="5"/>
      <c r="K22" s="5"/>
      <c r="L22" s="5" t="s">
        <v>62</v>
      </c>
      <c r="M22" s="5" t="s">
        <v>62</v>
      </c>
      <c r="N22" s="5" t="s">
        <v>21</v>
      </c>
      <c r="O22" s="5" t="s">
        <v>21</v>
      </c>
      <c r="P22" s="5" t="s">
        <v>62</v>
      </c>
      <c r="Q22" s="5"/>
      <c r="R22" s="5" t="s">
        <v>21</v>
      </c>
      <c r="S22" s="5" t="s">
        <v>21</v>
      </c>
      <c r="T22" s="5"/>
      <c r="U22" s="5" t="s">
        <v>21</v>
      </c>
      <c r="V22" s="5"/>
      <c r="W22" s="5"/>
      <c r="X22" s="5"/>
      <c r="Y22" s="5"/>
      <c r="Z22" s="5" t="s">
        <v>21</v>
      </c>
      <c r="AA22" s="5"/>
      <c r="AB22" s="5" t="s">
        <v>21</v>
      </c>
      <c r="AC22" s="5"/>
      <c r="AD22" s="5" t="s">
        <v>21</v>
      </c>
      <c r="AE22" s="5" t="s">
        <v>21</v>
      </c>
      <c r="AF22" s="5"/>
      <c r="AG22" s="5" t="s">
        <v>21</v>
      </c>
      <c r="AH22" s="5"/>
      <c r="AI22" s="5" t="s">
        <v>21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7"/>
      <c r="AX22" s="7">
        <f t="shared" si="0"/>
        <v>0</v>
      </c>
      <c r="AY22" s="7">
        <v>100</v>
      </c>
      <c r="AZ22" s="7"/>
      <c r="BA22" s="52"/>
      <c r="BB22" s="7">
        <v>50</v>
      </c>
      <c r="BC22" s="7">
        <f t="shared" si="3"/>
        <v>37.5</v>
      </c>
      <c r="BD22" s="7">
        <f t="shared" si="4"/>
        <v>9.375</v>
      </c>
      <c r="BE22" s="7"/>
      <c r="BF22" s="7"/>
      <c r="BG22" s="12">
        <f t="shared" si="12"/>
        <v>0</v>
      </c>
      <c r="BH22" s="7"/>
      <c r="BI22" s="7"/>
      <c r="BJ22" s="7"/>
      <c r="BK22" s="7">
        <v>30</v>
      </c>
      <c r="BL22" s="7">
        <f t="shared" si="5"/>
        <v>30</v>
      </c>
      <c r="BM22" s="7">
        <f t="shared" si="6"/>
        <v>6</v>
      </c>
      <c r="BN22" s="7"/>
      <c r="BO22" s="7"/>
      <c r="BP22" s="7">
        <v>10</v>
      </c>
      <c r="BQ22" s="7">
        <f t="shared" si="7"/>
        <v>10</v>
      </c>
      <c r="BR22" s="7">
        <f t="shared" si="8"/>
        <v>2</v>
      </c>
      <c r="BS22" s="7"/>
      <c r="BT22" s="7"/>
      <c r="BU22" s="7">
        <f t="shared" si="9"/>
        <v>0</v>
      </c>
      <c r="BV22" s="7">
        <f t="shared" si="10"/>
        <v>0</v>
      </c>
      <c r="BW22" s="7">
        <f t="shared" si="13"/>
        <v>17.375</v>
      </c>
      <c r="BX22">
        <v>17</v>
      </c>
      <c r="BY22">
        <v>217086535</v>
      </c>
      <c r="BZ22" t="s">
        <v>125</v>
      </c>
      <c r="CA22">
        <v>102</v>
      </c>
      <c r="CB22">
        <v>4</v>
      </c>
    </row>
    <row r="23" spans="1:80" x14ac:dyDescent="0.25">
      <c r="A23" s="5">
        <v>18</v>
      </c>
      <c r="B23" s="5">
        <v>218170238</v>
      </c>
      <c r="C23" s="5" t="s">
        <v>389</v>
      </c>
      <c r="D23" s="5">
        <v>102</v>
      </c>
      <c r="E23" s="5">
        <v>4</v>
      </c>
      <c r="F23" s="5"/>
      <c r="G23" s="5"/>
      <c r="H23" s="5"/>
      <c r="I23" s="5"/>
      <c r="J23" s="5"/>
      <c r="K23" s="5"/>
      <c r="L23" s="5"/>
      <c r="M23" s="5"/>
      <c r="N23" s="5"/>
      <c r="O23" s="5" t="s">
        <v>21</v>
      </c>
      <c r="P23" s="5" t="s">
        <v>21</v>
      </c>
      <c r="Q23" s="5"/>
      <c r="R23" s="5" t="s">
        <v>21</v>
      </c>
      <c r="S23" s="5" t="s">
        <v>21</v>
      </c>
      <c r="T23" s="5"/>
      <c r="U23" s="5" t="s">
        <v>21</v>
      </c>
      <c r="V23" s="5"/>
      <c r="W23" s="5"/>
      <c r="X23" s="5"/>
      <c r="Y23" s="5"/>
      <c r="Z23" s="5" t="s">
        <v>21</v>
      </c>
      <c r="AA23" s="5"/>
      <c r="AB23" s="5" t="s">
        <v>21</v>
      </c>
      <c r="AC23" s="5"/>
      <c r="AD23" s="5" t="s">
        <v>21</v>
      </c>
      <c r="AE23" s="5" t="s">
        <v>21</v>
      </c>
      <c r="AF23" s="5"/>
      <c r="AG23" s="5" t="s">
        <v>21</v>
      </c>
      <c r="AH23" s="5"/>
      <c r="AI23" s="5" t="s">
        <v>21</v>
      </c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7"/>
      <c r="AX23" s="7">
        <f t="shared" si="0"/>
        <v>0</v>
      </c>
      <c r="AY23" s="7">
        <v>100</v>
      </c>
      <c r="AZ23" s="7">
        <v>100</v>
      </c>
      <c r="BA23" s="7">
        <v>100</v>
      </c>
      <c r="BB23" s="7">
        <v>80</v>
      </c>
      <c r="BC23" s="7">
        <f t="shared" si="3"/>
        <v>95</v>
      </c>
      <c r="BD23" s="7">
        <f t="shared" si="4"/>
        <v>23.75</v>
      </c>
      <c r="BE23" s="7"/>
      <c r="BF23" s="7"/>
      <c r="BG23" s="12">
        <f t="shared" si="12"/>
        <v>0</v>
      </c>
      <c r="BH23" s="7"/>
      <c r="BI23" s="7"/>
      <c r="BJ23" s="7"/>
      <c r="BK23" s="7">
        <v>20</v>
      </c>
      <c r="BL23" s="7">
        <f t="shared" si="5"/>
        <v>20</v>
      </c>
      <c r="BM23" s="7">
        <f t="shared" si="6"/>
        <v>4</v>
      </c>
      <c r="BN23" s="7"/>
      <c r="BO23" s="7">
        <v>3</v>
      </c>
      <c r="BP23" s="7">
        <v>10</v>
      </c>
      <c r="BQ23" s="7">
        <f t="shared" si="7"/>
        <v>13</v>
      </c>
      <c r="BR23" s="7">
        <f t="shared" si="8"/>
        <v>2.6</v>
      </c>
      <c r="BS23" s="7"/>
      <c r="BT23" s="7">
        <v>16</v>
      </c>
      <c r="BU23" s="7">
        <f t="shared" si="9"/>
        <v>16</v>
      </c>
      <c r="BV23" s="7">
        <f t="shared" si="10"/>
        <v>5.6</v>
      </c>
      <c r="BW23" s="52">
        <f t="shared" si="13"/>
        <v>35.950000000000003</v>
      </c>
      <c r="BX23">
        <v>18</v>
      </c>
      <c r="BY23">
        <v>218170238</v>
      </c>
      <c r="BZ23" t="s">
        <v>389</v>
      </c>
      <c r="CA23">
        <v>102</v>
      </c>
      <c r="CB23">
        <v>4</v>
      </c>
    </row>
    <row r="24" spans="1:80" x14ac:dyDescent="0.25">
      <c r="A24" s="5">
        <v>19</v>
      </c>
      <c r="B24" s="5">
        <v>217086772</v>
      </c>
      <c r="C24" s="5" t="s">
        <v>356</v>
      </c>
      <c r="D24" s="5">
        <v>102</v>
      </c>
      <c r="E24" s="5">
        <v>4</v>
      </c>
      <c r="F24" s="5"/>
      <c r="G24" s="5"/>
      <c r="H24" s="5"/>
      <c r="I24" s="5"/>
      <c r="J24" s="5"/>
      <c r="K24" s="5"/>
      <c r="L24" s="5"/>
      <c r="M24" s="5"/>
      <c r="N24" s="5"/>
      <c r="O24" s="5" t="s">
        <v>21</v>
      </c>
      <c r="P24" s="5" t="s">
        <v>21</v>
      </c>
      <c r="Q24" s="5"/>
      <c r="R24" s="5" t="s">
        <v>62</v>
      </c>
      <c r="S24" s="5" t="s">
        <v>21</v>
      </c>
      <c r="T24" s="5"/>
      <c r="U24" s="5" t="s">
        <v>21</v>
      </c>
      <c r="V24" s="5"/>
      <c r="W24" s="5"/>
      <c r="X24" s="5"/>
      <c r="Y24" s="5"/>
      <c r="Z24" s="5" t="s">
        <v>62</v>
      </c>
      <c r="AA24" s="5"/>
      <c r="AB24" s="5" t="s">
        <v>62</v>
      </c>
      <c r="AC24" s="5"/>
      <c r="AD24" s="5" t="s">
        <v>62</v>
      </c>
      <c r="AE24" s="5" t="s">
        <v>62</v>
      </c>
      <c r="AF24" s="5"/>
      <c r="AG24" s="5" t="s">
        <v>62</v>
      </c>
      <c r="AH24" s="5"/>
      <c r="AI24" s="5" t="s">
        <v>62</v>
      </c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7"/>
      <c r="AX24" s="7">
        <f t="shared" si="0"/>
        <v>0</v>
      </c>
      <c r="AY24" s="7">
        <v>100</v>
      </c>
      <c r="AZ24" s="7">
        <v>100</v>
      </c>
      <c r="BA24" s="7">
        <v>100</v>
      </c>
      <c r="BB24" s="7"/>
      <c r="BC24" s="7">
        <f t="shared" si="3"/>
        <v>75</v>
      </c>
      <c r="BD24" s="7">
        <f t="shared" si="4"/>
        <v>18.75</v>
      </c>
      <c r="BE24" s="7"/>
      <c r="BF24" s="7"/>
      <c r="BG24" s="12">
        <f t="shared" si="12"/>
        <v>0</v>
      </c>
      <c r="BH24" s="7"/>
      <c r="BI24" s="7"/>
      <c r="BJ24" s="7"/>
      <c r="BK24" s="7">
        <v>19</v>
      </c>
      <c r="BL24" s="7">
        <f t="shared" si="5"/>
        <v>19</v>
      </c>
      <c r="BM24" s="7">
        <f t="shared" si="6"/>
        <v>3.8000000000000003</v>
      </c>
      <c r="BN24" s="7"/>
      <c r="BO24" s="7"/>
      <c r="BP24" s="7"/>
      <c r="BQ24" s="7">
        <f t="shared" si="7"/>
        <v>0</v>
      </c>
      <c r="BR24" s="7">
        <f t="shared" si="8"/>
        <v>0</v>
      </c>
      <c r="BS24" s="7"/>
      <c r="BT24" s="7">
        <v>27</v>
      </c>
      <c r="BU24" s="7">
        <f t="shared" si="9"/>
        <v>27</v>
      </c>
      <c r="BV24" s="7">
        <f t="shared" si="10"/>
        <v>9.4499999999999993</v>
      </c>
      <c r="BW24" s="7">
        <f t="shared" si="13"/>
        <v>32</v>
      </c>
      <c r="BX24">
        <v>19</v>
      </c>
      <c r="BY24">
        <v>217086772</v>
      </c>
      <c r="BZ24" t="s">
        <v>356</v>
      </c>
      <c r="CA24">
        <v>102</v>
      </c>
      <c r="CB24">
        <v>4</v>
      </c>
    </row>
    <row r="25" spans="1:80" x14ac:dyDescent="0.25">
      <c r="A25" s="5">
        <v>20</v>
      </c>
      <c r="B25" s="5">
        <v>218117159</v>
      </c>
      <c r="C25" s="5" t="s">
        <v>126</v>
      </c>
      <c r="D25" s="5">
        <v>102</v>
      </c>
      <c r="E25" s="5">
        <v>4</v>
      </c>
      <c r="F25" s="5"/>
      <c r="G25" s="5"/>
      <c r="H25" s="5"/>
      <c r="I25" s="5"/>
      <c r="J25" s="5"/>
      <c r="K25" s="5"/>
      <c r="L25" s="5" t="s">
        <v>21</v>
      </c>
      <c r="M25" s="5" t="s">
        <v>21</v>
      </c>
      <c r="N25" s="5" t="s">
        <v>21</v>
      </c>
      <c r="O25" s="5" t="s">
        <v>21</v>
      </c>
      <c r="P25" s="5" t="s">
        <v>21</v>
      </c>
      <c r="Q25" s="5"/>
      <c r="R25" s="5" t="s">
        <v>21</v>
      </c>
      <c r="S25" s="5" t="s">
        <v>21</v>
      </c>
      <c r="T25" s="5"/>
      <c r="U25" s="5" t="s">
        <v>21</v>
      </c>
      <c r="V25" s="5"/>
      <c r="W25" s="5"/>
      <c r="X25" s="5"/>
      <c r="Y25" s="5"/>
      <c r="Z25" s="5" t="s">
        <v>21</v>
      </c>
      <c r="AA25" s="5"/>
      <c r="AB25" s="5" t="s">
        <v>21</v>
      </c>
      <c r="AC25" s="5"/>
      <c r="AD25" s="5" t="s">
        <v>21</v>
      </c>
      <c r="AE25" s="5" t="s">
        <v>21</v>
      </c>
      <c r="AF25" s="5"/>
      <c r="AG25" s="5" t="s">
        <v>21</v>
      </c>
      <c r="AH25" s="5"/>
      <c r="AI25" s="5" t="s">
        <v>21</v>
      </c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7"/>
      <c r="AX25" s="7">
        <f t="shared" si="0"/>
        <v>0</v>
      </c>
      <c r="AY25" s="7">
        <v>100</v>
      </c>
      <c r="AZ25" s="7">
        <v>70</v>
      </c>
      <c r="BA25" s="7">
        <v>70</v>
      </c>
      <c r="BB25" s="7">
        <v>70</v>
      </c>
      <c r="BC25" s="7">
        <f t="shared" si="3"/>
        <v>77.5</v>
      </c>
      <c r="BD25" s="7">
        <f t="shared" si="4"/>
        <v>19.375</v>
      </c>
      <c r="BE25" s="7"/>
      <c r="BF25" s="7"/>
      <c r="BG25" s="12">
        <f t="shared" si="12"/>
        <v>0</v>
      </c>
      <c r="BH25" s="7"/>
      <c r="BI25" s="7"/>
      <c r="BJ25" s="7"/>
      <c r="BK25" s="7">
        <v>34</v>
      </c>
      <c r="BL25" s="7">
        <f t="shared" si="5"/>
        <v>34</v>
      </c>
      <c r="BM25" s="7">
        <f t="shared" si="6"/>
        <v>6.8000000000000007</v>
      </c>
      <c r="BN25" s="7">
        <v>5</v>
      </c>
      <c r="BO25" s="7"/>
      <c r="BP25" s="7">
        <v>30</v>
      </c>
      <c r="BQ25" s="7">
        <f t="shared" si="7"/>
        <v>35</v>
      </c>
      <c r="BR25" s="7">
        <f t="shared" si="8"/>
        <v>7</v>
      </c>
      <c r="BS25" s="7"/>
      <c r="BT25" s="7">
        <v>27</v>
      </c>
      <c r="BU25" s="7">
        <f t="shared" si="9"/>
        <v>27</v>
      </c>
      <c r="BV25" s="7">
        <f t="shared" si="10"/>
        <v>9.4499999999999993</v>
      </c>
      <c r="BW25" s="52">
        <v>51</v>
      </c>
      <c r="BX25">
        <v>20</v>
      </c>
      <c r="BY25">
        <v>218117159</v>
      </c>
      <c r="BZ25" t="s">
        <v>126</v>
      </c>
      <c r="CA25">
        <v>102</v>
      </c>
      <c r="CB25">
        <v>4</v>
      </c>
    </row>
    <row r="26" spans="1:80" x14ac:dyDescent="0.25">
      <c r="A26" s="5">
        <v>21</v>
      </c>
      <c r="B26" s="5">
        <v>218117371</v>
      </c>
      <c r="C26" s="5" t="s">
        <v>127</v>
      </c>
      <c r="D26" s="5">
        <v>102</v>
      </c>
      <c r="E26" s="5">
        <v>4</v>
      </c>
      <c r="F26" s="5"/>
      <c r="G26" s="5"/>
      <c r="H26" s="5"/>
      <c r="I26" s="5"/>
      <c r="J26" s="5"/>
      <c r="K26" s="5"/>
      <c r="L26" s="5" t="s">
        <v>21</v>
      </c>
      <c r="M26" s="5" t="s">
        <v>62</v>
      </c>
      <c r="N26" s="5" t="s">
        <v>21</v>
      </c>
      <c r="O26" s="5" t="s">
        <v>21</v>
      </c>
      <c r="P26" s="5" t="s">
        <v>62</v>
      </c>
      <c r="Q26" s="5"/>
      <c r="R26" s="5" t="s">
        <v>21</v>
      </c>
      <c r="S26" s="5" t="s">
        <v>62</v>
      </c>
      <c r="T26" s="5"/>
      <c r="U26" s="5" t="s">
        <v>62</v>
      </c>
      <c r="V26" s="5"/>
      <c r="W26" s="5"/>
      <c r="X26" s="5"/>
      <c r="Y26" s="5"/>
      <c r="Z26" s="5" t="s">
        <v>21</v>
      </c>
      <c r="AA26" s="5"/>
      <c r="AB26" s="5" t="s">
        <v>21</v>
      </c>
      <c r="AC26" s="5"/>
      <c r="AD26" s="5" t="s">
        <v>62</v>
      </c>
      <c r="AE26" s="5" t="s">
        <v>21</v>
      </c>
      <c r="AF26" s="5"/>
      <c r="AG26" s="5" t="s">
        <v>21</v>
      </c>
      <c r="AH26" s="5"/>
      <c r="AI26" s="5" t="s">
        <v>21</v>
      </c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7"/>
      <c r="AX26" s="7">
        <f t="shared" si="0"/>
        <v>0</v>
      </c>
      <c r="AY26" s="7">
        <v>95</v>
      </c>
      <c r="AZ26" s="7">
        <v>100</v>
      </c>
      <c r="BA26" s="7">
        <v>90</v>
      </c>
      <c r="BB26" s="7"/>
      <c r="BC26" s="7">
        <f t="shared" si="3"/>
        <v>71.25</v>
      </c>
      <c r="BD26" s="7">
        <f t="shared" si="4"/>
        <v>17.8125</v>
      </c>
      <c r="BE26" s="7"/>
      <c r="BF26" s="7"/>
      <c r="BG26" s="12">
        <f t="shared" si="12"/>
        <v>0</v>
      </c>
      <c r="BH26" s="7"/>
      <c r="BI26" s="7"/>
      <c r="BJ26" s="7"/>
      <c r="BK26" s="7">
        <v>10</v>
      </c>
      <c r="BL26" s="7">
        <f t="shared" si="5"/>
        <v>10</v>
      </c>
      <c r="BM26" s="7">
        <f t="shared" si="6"/>
        <v>2</v>
      </c>
      <c r="BN26" s="7"/>
      <c r="BO26" s="7"/>
      <c r="BP26" s="7">
        <v>10</v>
      </c>
      <c r="BQ26" s="7">
        <f t="shared" si="7"/>
        <v>10</v>
      </c>
      <c r="BR26" s="7">
        <f t="shared" si="8"/>
        <v>2</v>
      </c>
      <c r="BS26" s="7"/>
      <c r="BT26" s="7"/>
      <c r="BU26" s="7">
        <f t="shared" si="9"/>
        <v>0</v>
      </c>
      <c r="BV26" s="7">
        <f t="shared" si="10"/>
        <v>0</v>
      </c>
      <c r="BW26" s="7">
        <f t="shared" si="13"/>
        <v>21.8125</v>
      </c>
      <c r="BX26">
        <v>21</v>
      </c>
      <c r="BY26">
        <v>218117371</v>
      </c>
      <c r="BZ26" t="s">
        <v>127</v>
      </c>
      <c r="CA26">
        <v>102</v>
      </c>
      <c r="CB26">
        <v>4</v>
      </c>
    </row>
    <row r="27" spans="1:80" x14ac:dyDescent="0.25">
      <c r="A27" s="5">
        <v>22</v>
      </c>
      <c r="B27" s="5">
        <v>218117396</v>
      </c>
      <c r="C27" s="5" t="s">
        <v>128</v>
      </c>
      <c r="D27" s="5">
        <v>102</v>
      </c>
      <c r="E27" s="5">
        <v>4</v>
      </c>
      <c r="F27" s="5"/>
      <c r="G27" s="5"/>
      <c r="H27" s="5"/>
      <c r="I27" s="5"/>
      <c r="J27" s="5"/>
      <c r="K27" s="5"/>
      <c r="L27" s="5" t="s">
        <v>21</v>
      </c>
      <c r="M27" s="5" t="s">
        <v>62</v>
      </c>
      <c r="N27" s="5" t="s">
        <v>62</v>
      </c>
      <c r="O27" s="5" t="s">
        <v>62</v>
      </c>
      <c r="P27" s="5" t="s">
        <v>62</v>
      </c>
      <c r="Q27" s="5"/>
      <c r="R27" s="5" t="s">
        <v>21</v>
      </c>
      <c r="S27" s="5" t="s">
        <v>21</v>
      </c>
      <c r="T27" s="5"/>
      <c r="U27" s="5" t="s">
        <v>21</v>
      </c>
      <c r="V27" s="5"/>
      <c r="W27" s="5"/>
      <c r="X27" s="5"/>
      <c r="Y27" s="5"/>
      <c r="Z27" s="5" t="s">
        <v>62</v>
      </c>
      <c r="AA27" s="5"/>
      <c r="AB27" s="5" t="s">
        <v>62</v>
      </c>
      <c r="AC27" s="5"/>
      <c r="AD27" s="5" t="s">
        <v>62</v>
      </c>
      <c r="AE27" s="5" t="s">
        <v>21</v>
      </c>
      <c r="AF27" s="5"/>
      <c r="AG27" s="5" t="s">
        <v>21</v>
      </c>
      <c r="AH27" s="5"/>
      <c r="AI27" s="5" t="s">
        <v>21</v>
      </c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7"/>
      <c r="AX27" s="7">
        <f t="shared" si="0"/>
        <v>0</v>
      </c>
      <c r="AY27" s="7">
        <v>70</v>
      </c>
      <c r="AZ27" s="7">
        <v>100</v>
      </c>
      <c r="BA27" s="7">
        <v>100</v>
      </c>
      <c r="BB27" s="7">
        <v>80</v>
      </c>
      <c r="BC27" s="7">
        <f t="shared" si="3"/>
        <v>87.5</v>
      </c>
      <c r="BD27" s="7">
        <f t="shared" si="4"/>
        <v>21.875</v>
      </c>
      <c r="BE27" s="7"/>
      <c r="BF27" s="7"/>
      <c r="BG27" s="12">
        <f t="shared" si="12"/>
        <v>0</v>
      </c>
      <c r="BH27" s="7"/>
      <c r="BI27" s="7"/>
      <c r="BJ27" s="7"/>
      <c r="BK27" s="7">
        <v>51</v>
      </c>
      <c r="BL27" s="7">
        <f t="shared" si="5"/>
        <v>51</v>
      </c>
      <c r="BM27" s="7">
        <f t="shared" si="6"/>
        <v>10.200000000000001</v>
      </c>
      <c r="BN27" s="7"/>
      <c r="BO27" s="7"/>
      <c r="BP27" s="7">
        <v>40</v>
      </c>
      <c r="BQ27" s="7">
        <f t="shared" si="7"/>
        <v>40</v>
      </c>
      <c r="BR27" s="7">
        <f t="shared" si="8"/>
        <v>8</v>
      </c>
      <c r="BS27" s="7"/>
      <c r="BT27" s="7">
        <v>28</v>
      </c>
      <c r="BU27" s="7">
        <f t="shared" si="9"/>
        <v>28</v>
      </c>
      <c r="BV27" s="7">
        <f t="shared" si="10"/>
        <v>9.7999999999999989</v>
      </c>
      <c r="BW27" s="52">
        <v>51</v>
      </c>
      <c r="BX27">
        <v>22</v>
      </c>
      <c r="BY27">
        <v>218117396</v>
      </c>
      <c r="BZ27" t="s">
        <v>128</v>
      </c>
      <c r="CA27">
        <v>102</v>
      </c>
      <c r="CB27">
        <v>4</v>
      </c>
    </row>
    <row r="28" spans="1:80" x14ac:dyDescent="0.25">
      <c r="A28" s="5">
        <v>23</v>
      </c>
      <c r="B28" s="5">
        <v>218117515</v>
      </c>
      <c r="C28" s="5" t="s">
        <v>129</v>
      </c>
      <c r="D28" s="5">
        <v>102</v>
      </c>
      <c r="E28" s="5">
        <v>4</v>
      </c>
      <c r="F28" s="5"/>
      <c r="G28" s="5"/>
      <c r="H28" s="5"/>
      <c r="I28" s="5"/>
      <c r="J28" s="5"/>
      <c r="K28" s="5"/>
      <c r="L28" s="5" t="s">
        <v>21</v>
      </c>
      <c r="M28" s="5" t="s">
        <v>21</v>
      </c>
      <c r="N28" s="5" t="s">
        <v>21</v>
      </c>
      <c r="O28" s="5" t="s">
        <v>21</v>
      </c>
      <c r="P28" s="5" t="s">
        <v>21</v>
      </c>
      <c r="Q28" s="5"/>
      <c r="R28" s="5" t="s">
        <v>21</v>
      </c>
      <c r="S28" s="5" t="s">
        <v>21</v>
      </c>
      <c r="T28" s="5"/>
      <c r="U28" s="5" t="s">
        <v>21</v>
      </c>
      <c r="V28" s="5"/>
      <c r="W28" s="5"/>
      <c r="X28" s="5"/>
      <c r="Y28" s="5"/>
      <c r="Z28" s="5" t="s">
        <v>21</v>
      </c>
      <c r="AA28" s="5"/>
      <c r="AB28" s="5" t="s">
        <v>21</v>
      </c>
      <c r="AC28" s="5"/>
      <c r="AD28" s="5" t="s">
        <v>21</v>
      </c>
      <c r="AE28" s="5" t="s">
        <v>21</v>
      </c>
      <c r="AF28" s="5"/>
      <c r="AG28" s="5" t="s">
        <v>21</v>
      </c>
      <c r="AH28" s="5"/>
      <c r="AI28" s="5" t="s">
        <v>21</v>
      </c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7"/>
      <c r="AX28" s="7">
        <f t="shared" si="0"/>
        <v>0</v>
      </c>
      <c r="AY28" s="7">
        <v>100</v>
      </c>
      <c r="AZ28" s="7">
        <v>100</v>
      </c>
      <c r="BA28" s="7">
        <v>100</v>
      </c>
      <c r="BB28" s="7">
        <v>85</v>
      </c>
      <c r="BC28" s="7">
        <f t="shared" si="3"/>
        <v>96.25</v>
      </c>
      <c r="BD28" s="7">
        <f t="shared" si="4"/>
        <v>24.0625</v>
      </c>
      <c r="BE28" s="7"/>
      <c r="BF28" s="7"/>
      <c r="BG28" s="12">
        <f t="shared" si="12"/>
        <v>0</v>
      </c>
      <c r="BH28" s="7"/>
      <c r="BI28" s="7"/>
      <c r="BJ28" s="7">
        <v>2</v>
      </c>
      <c r="BK28" s="7">
        <v>20</v>
      </c>
      <c r="BL28" s="7">
        <f t="shared" si="5"/>
        <v>22</v>
      </c>
      <c r="BM28" s="7">
        <f t="shared" si="6"/>
        <v>4.4000000000000004</v>
      </c>
      <c r="BN28" s="7"/>
      <c r="BO28" s="7">
        <v>3</v>
      </c>
      <c r="BP28" s="7">
        <v>19</v>
      </c>
      <c r="BQ28" s="7">
        <f t="shared" si="7"/>
        <v>22</v>
      </c>
      <c r="BR28" s="7">
        <f t="shared" si="8"/>
        <v>4.4000000000000004</v>
      </c>
      <c r="BS28" s="7"/>
      <c r="BT28" s="7">
        <v>20</v>
      </c>
      <c r="BU28" s="7">
        <f t="shared" si="9"/>
        <v>20</v>
      </c>
      <c r="BV28" s="7">
        <f t="shared" si="10"/>
        <v>7</v>
      </c>
      <c r="BW28" s="52">
        <v>51</v>
      </c>
      <c r="BX28">
        <v>23</v>
      </c>
      <c r="BY28">
        <v>218117515</v>
      </c>
      <c r="BZ28" t="s">
        <v>129</v>
      </c>
      <c r="CA28">
        <v>102</v>
      </c>
      <c r="CB28">
        <v>4</v>
      </c>
    </row>
    <row r="29" spans="1:80" x14ac:dyDescent="0.25">
      <c r="A29" s="5">
        <v>24</v>
      </c>
      <c r="B29" s="5">
        <v>218170378</v>
      </c>
      <c r="C29" s="5" t="s">
        <v>357</v>
      </c>
      <c r="D29" s="5">
        <v>102</v>
      </c>
      <c r="E29" s="5">
        <v>4</v>
      </c>
      <c r="F29" s="5"/>
      <c r="G29" s="5"/>
      <c r="H29" s="5"/>
      <c r="I29" s="5"/>
      <c r="J29" s="5"/>
      <c r="K29" s="5"/>
      <c r="L29" s="5"/>
      <c r="M29" s="5"/>
      <c r="N29" s="5"/>
      <c r="O29" s="5" t="s">
        <v>21</v>
      </c>
      <c r="P29" s="5" t="s">
        <v>21</v>
      </c>
      <c r="Q29" s="5"/>
      <c r="R29" s="5" t="s">
        <v>21</v>
      </c>
      <c r="S29" s="5" t="s">
        <v>21</v>
      </c>
      <c r="T29" s="5"/>
      <c r="U29" s="5" t="s">
        <v>21</v>
      </c>
      <c r="V29" s="5"/>
      <c r="W29" s="5"/>
      <c r="X29" s="5"/>
      <c r="Y29" s="5"/>
      <c r="Z29" s="5" t="s">
        <v>21</v>
      </c>
      <c r="AA29" s="5"/>
      <c r="AB29" s="5" t="s">
        <v>21</v>
      </c>
      <c r="AC29" s="5"/>
      <c r="AD29" s="5" t="s">
        <v>21</v>
      </c>
      <c r="AE29" s="5" t="s">
        <v>21</v>
      </c>
      <c r="AF29" s="5"/>
      <c r="AG29" s="5" t="s">
        <v>21</v>
      </c>
      <c r="AH29" s="5"/>
      <c r="AI29" s="5" t="s">
        <v>21</v>
      </c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7"/>
      <c r="AX29" s="7">
        <f t="shared" si="0"/>
        <v>0</v>
      </c>
      <c r="AY29" s="7">
        <v>100</v>
      </c>
      <c r="AZ29" s="7">
        <v>100</v>
      </c>
      <c r="BA29" s="7">
        <v>100</v>
      </c>
      <c r="BB29" s="7">
        <v>60</v>
      </c>
      <c r="BC29" s="7">
        <f t="shared" si="3"/>
        <v>90</v>
      </c>
      <c r="BD29" s="7">
        <f t="shared" si="4"/>
        <v>22.5</v>
      </c>
      <c r="BE29" s="7"/>
      <c r="BF29" s="7"/>
      <c r="BG29" s="12">
        <f t="shared" si="12"/>
        <v>0</v>
      </c>
      <c r="BH29" s="7"/>
      <c r="BI29" s="7"/>
      <c r="BJ29" s="7">
        <v>2</v>
      </c>
      <c r="BK29" s="7">
        <v>72</v>
      </c>
      <c r="BL29" s="7">
        <f t="shared" si="5"/>
        <v>74</v>
      </c>
      <c r="BM29" s="7">
        <f t="shared" si="6"/>
        <v>14.8</v>
      </c>
      <c r="BN29" s="7"/>
      <c r="BO29" s="7"/>
      <c r="BP29" s="7">
        <v>43</v>
      </c>
      <c r="BQ29" s="7">
        <f t="shared" si="7"/>
        <v>43</v>
      </c>
      <c r="BR29" s="7">
        <f t="shared" si="8"/>
        <v>8.6</v>
      </c>
      <c r="BS29" s="7"/>
      <c r="BT29" s="7">
        <v>32</v>
      </c>
      <c r="BU29" s="7">
        <f t="shared" si="9"/>
        <v>32</v>
      </c>
      <c r="BV29" s="7">
        <f t="shared" si="10"/>
        <v>11.2</v>
      </c>
      <c r="BW29" s="7">
        <f t="shared" si="13"/>
        <v>57.099999999999994</v>
      </c>
      <c r="BX29">
        <v>24</v>
      </c>
      <c r="BY29">
        <v>218170378</v>
      </c>
      <c r="BZ29" t="s">
        <v>357</v>
      </c>
      <c r="CA29">
        <v>102</v>
      </c>
      <c r="CB29">
        <v>4</v>
      </c>
    </row>
    <row r="30" spans="1:80" x14ac:dyDescent="0.25">
      <c r="A30" s="5">
        <v>25</v>
      </c>
      <c r="B30" s="5">
        <v>218117612</v>
      </c>
      <c r="C30" s="5" t="s">
        <v>130</v>
      </c>
      <c r="D30" s="5">
        <v>102</v>
      </c>
      <c r="E30" s="5">
        <v>4</v>
      </c>
      <c r="F30" s="5"/>
      <c r="G30" s="5"/>
      <c r="H30" s="5"/>
      <c r="I30" s="5"/>
      <c r="J30" s="5"/>
      <c r="K30" s="5"/>
      <c r="L30" s="5" t="s">
        <v>21</v>
      </c>
      <c r="M30" s="5" t="s">
        <v>21</v>
      </c>
      <c r="N30" s="5" t="s">
        <v>21</v>
      </c>
      <c r="O30" s="5" t="s">
        <v>21</v>
      </c>
      <c r="P30" s="5" t="s">
        <v>21</v>
      </c>
      <c r="Q30" s="5"/>
      <c r="R30" s="5" t="s">
        <v>21</v>
      </c>
      <c r="S30" s="5" t="s">
        <v>62</v>
      </c>
      <c r="T30" s="5"/>
      <c r="U30" s="5" t="s">
        <v>21</v>
      </c>
      <c r="V30" s="5"/>
      <c r="W30" s="5"/>
      <c r="X30" s="5"/>
      <c r="Y30" s="5"/>
      <c r="Z30" s="5" t="s">
        <v>21</v>
      </c>
      <c r="AA30" s="5"/>
      <c r="AB30" s="5" t="s">
        <v>21</v>
      </c>
      <c r="AC30" s="5"/>
      <c r="AD30" s="5" t="s">
        <v>21</v>
      </c>
      <c r="AE30" s="5" t="s">
        <v>21</v>
      </c>
      <c r="AF30" s="5"/>
      <c r="AG30" s="5" t="s">
        <v>21</v>
      </c>
      <c r="AH30" s="5"/>
      <c r="AI30" s="5" t="s">
        <v>21</v>
      </c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7"/>
      <c r="AX30" s="7">
        <f t="shared" si="0"/>
        <v>0</v>
      </c>
      <c r="AY30" s="7">
        <v>80</v>
      </c>
      <c r="AZ30" s="7">
        <v>100</v>
      </c>
      <c r="BA30" s="7">
        <v>100</v>
      </c>
      <c r="BB30" s="7">
        <v>75</v>
      </c>
      <c r="BC30" s="7">
        <f t="shared" si="3"/>
        <v>88.75</v>
      </c>
      <c r="BD30" s="7">
        <f t="shared" si="4"/>
        <v>22.1875</v>
      </c>
      <c r="BE30" s="7"/>
      <c r="BF30" s="7"/>
      <c r="BG30" s="12">
        <f t="shared" si="12"/>
        <v>0</v>
      </c>
      <c r="BH30" s="7"/>
      <c r="BI30" s="7"/>
      <c r="BJ30" s="7"/>
      <c r="BK30" s="7">
        <v>38</v>
      </c>
      <c r="BL30" s="7">
        <f t="shared" si="5"/>
        <v>38</v>
      </c>
      <c r="BM30" s="7">
        <f t="shared" si="6"/>
        <v>7.6000000000000005</v>
      </c>
      <c r="BN30" s="7"/>
      <c r="BO30" s="7"/>
      <c r="BP30" s="7">
        <v>10</v>
      </c>
      <c r="BQ30" s="7">
        <f t="shared" si="7"/>
        <v>10</v>
      </c>
      <c r="BR30" s="7">
        <f t="shared" si="8"/>
        <v>2</v>
      </c>
      <c r="BS30" s="7"/>
      <c r="BT30" s="7">
        <v>10</v>
      </c>
      <c r="BU30" s="7">
        <f t="shared" si="9"/>
        <v>10</v>
      </c>
      <c r="BV30" s="7">
        <f t="shared" si="10"/>
        <v>3.5</v>
      </c>
      <c r="BW30" s="52">
        <v>51</v>
      </c>
      <c r="BX30">
        <v>25</v>
      </c>
      <c r="BY30">
        <v>218117612</v>
      </c>
      <c r="BZ30" t="s">
        <v>130</v>
      </c>
      <c r="CA30">
        <v>102</v>
      </c>
      <c r="CB30">
        <v>4</v>
      </c>
    </row>
    <row r="31" spans="1:80" x14ac:dyDescent="0.25">
      <c r="A31" s="5">
        <v>26</v>
      </c>
      <c r="B31" s="5">
        <v>218118023</v>
      </c>
      <c r="C31" s="5" t="s">
        <v>131</v>
      </c>
      <c r="D31" s="5">
        <v>102</v>
      </c>
      <c r="E31" s="5">
        <v>4</v>
      </c>
      <c r="F31" s="5"/>
      <c r="G31" s="5"/>
      <c r="H31" s="5"/>
      <c r="I31" s="5"/>
      <c r="J31" s="5"/>
      <c r="K31" s="5"/>
      <c r="L31" s="5" t="s">
        <v>62</v>
      </c>
      <c r="M31" s="5" t="s">
        <v>62</v>
      </c>
      <c r="N31" s="5" t="s">
        <v>62</v>
      </c>
      <c r="O31" s="5" t="s">
        <v>62</v>
      </c>
      <c r="P31" s="5" t="s">
        <v>62</v>
      </c>
      <c r="Q31" s="5"/>
      <c r="R31" s="5" t="s">
        <v>62</v>
      </c>
      <c r="S31" s="5" t="s">
        <v>62</v>
      </c>
      <c r="T31" s="5"/>
      <c r="U31" s="5" t="s">
        <v>62</v>
      </c>
      <c r="V31" s="5"/>
      <c r="W31" s="5"/>
      <c r="X31" s="5"/>
      <c r="Y31" s="5"/>
      <c r="Z31" s="5" t="s">
        <v>62</v>
      </c>
      <c r="AA31" s="5"/>
      <c r="AB31" s="5" t="s">
        <v>62</v>
      </c>
      <c r="AC31" s="5"/>
      <c r="AD31" s="5" t="s">
        <v>62</v>
      </c>
      <c r="AE31" s="5" t="s">
        <v>62</v>
      </c>
      <c r="AF31" s="5"/>
      <c r="AG31" s="5" t="s">
        <v>62</v>
      </c>
      <c r="AH31" s="5"/>
      <c r="AI31" s="5" t="s">
        <v>62</v>
      </c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7"/>
      <c r="AX31" s="7">
        <f t="shared" si="0"/>
        <v>0</v>
      </c>
      <c r="AY31" s="7"/>
      <c r="AZ31" s="7"/>
      <c r="BA31" s="7"/>
      <c r="BB31" s="7"/>
      <c r="BC31" s="7">
        <f t="shared" si="3"/>
        <v>0</v>
      </c>
      <c r="BD31" s="7">
        <f t="shared" si="4"/>
        <v>0</v>
      </c>
      <c r="BE31" s="7"/>
      <c r="BF31" s="7"/>
      <c r="BG31" s="12">
        <f t="shared" si="12"/>
        <v>0</v>
      </c>
      <c r="BH31" s="7"/>
      <c r="BI31" s="7"/>
      <c r="BJ31" s="7"/>
      <c r="BK31" s="7"/>
      <c r="BL31" s="7">
        <f t="shared" si="5"/>
        <v>0</v>
      </c>
      <c r="BM31" s="7">
        <f t="shared" si="6"/>
        <v>0</v>
      </c>
      <c r="BN31" s="7"/>
      <c r="BO31" s="7"/>
      <c r="BP31" s="7"/>
      <c r="BQ31" s="7">
        <f t="shared" si="7"/>
        <v>0</v>
      </c>
      <c r="BR31" s="7">
        <f t="shared" si="8"/>
        <v>0</v>
      </c>
      <c r="BS31" s="7"/>
      <c r="BT31" s="7"/>
      <c r="BU31" s="7">
        <f t="shared" si="9"/>
        <v>0</v>
      </c>
      <c r="BV31" s="7">
        <f t="shared" si="10"/>
        <v>0</v>
      </c>
      <c r="BW31" s="7">
        <f t="shared" si="13"/>
        <v>0</v>
      </c>
      <c r="BX31">
        <v>26</v>
      </c>
      <c r="BY31">
        <v>218170440</v>
      </c>
      <c r="BZ31" t="s">
        <v>431</v>
      </c>
      <c r="CA31">
        <v>102</v>
      </c>
      <c r="CB31">
        <v>4</v>
      </c>
    </row>
    <row r="32" spans="1:80" x14ac:dyDescent="0.25">
      <c r="A32" s="5">
        <v>27</v>
      </c>
      <c r="B32" s="5">
        <v>216105579</v>
      </c>
      <c r="C32" s="5" t="s">
        <v>132</v>
      </c>
      <c r="D32" s="5">
        <v>102</v>
      </c>
      <c r="E32" s="5">
        <v>4</v>
      </c>
      <c r="F32" s="5"/>
      <c r="G32" s="5"/>
      <c r="H32" s="5"/>
      <c r="I32" s="5"/>
      <c r="J32" s="5"/>
      <c r="K32" s="5"/>
      <c r="L32" s="5" t="s">
        <v>62</v>
      </c>
      <c r="M32" s="5" t="s">
        <v>62</v>
      </c>
      <c r="N32" s="5" t="s">
        <v>62</v>
      </c>
      <c r="O32" s="5" t="s">
        <v>62</v>
      </c>
      <c r="P32" s="5" t="s">
        <v>62</v>
      </c>
      <c r="Q32" s="5"/>
      <c r="R32" s="5" t="s">
        <v>62</v>
      </c>
      <c r="S32" s="5" t="s">
        <v>62</v>
      </c>
      <c r="T32" s="5"/>
      <c r="U32" s="5" t="s">
        <v>62</v>
      </c>
      <c r="V32" s="5"/>
      <c r="W32" s="5"/>
      <c r="X32" s="5"/>
      <c r="Y32" s="5"/>
      <c r="Z32" s="5" t="s">
        <v>62</v>
      </c>
      <c r="AA32" s="5"/>
      <c r="AB32" s="5" t="s">
        <v>62</v>
      </c>
      <c r="AC32" s="5"/>
      <c r="AD32" s="5" t="s">
        <v>62</v>
      </c>
      <c r="AE32" s="5" t="s">
        <v>62</v>
      </c>
      <c r="AF32" s="5"/>
      <c r="AG32" s="5" t="s">
        <v>62</v>
      </c>
      <c r="AH32" s="5"/>
      <c r="AI32" s="5" t="s">
        <v>62</v>
      </c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7"/>
      <c r="AX32" s="7">
        <f t="shared" si="0"/>
        <v>0</v>
      </c>
      <c r="AY32" s="7"/>
      <c r="AZ32" s="7"/>
      <c r="BA32" s="7"/>
      <c r="BB32" s="7"/>
      <c r="BC32" s="7">
        <f t="shared" si="3"/>
        <v>0</v>
      </c>
      <c r="BD32" s="7">
        <f t="shared" si="4"/>
        <v>0</v>
      </c>
      <c r="BE32" s="7"/>
      <c r="BF32" s="7"/>
      <c r="BG32" s="12">
        <f t="shared" si="12"/>
        <v>0</v>
      </c>
      <c r="BH32" s="7"/>
      <c r="BI32" s="7"/>
      <c r="BJ32" s="7"/>
      <c r="BK32" s="7"/>
      <c r="BL32" s="7">
        <f t="shared" si="5"/>
        <v>0</v>
      </c>
      <c r="BM32" s="7">
        <f t="shared" si="6"/>
        <v>0</v>
      </c>
      <c r="BN32" s="7"/>
      <c r="BO32" s="7"/>
      <c r="BP32" s="7"/>
      <c r="BQ32" s="7">
        <f t="shared" si="7"/>
        <v>0</v>
      </c>
      <c r="BR32" s="7">
        <f t="shared" si="8"/>
        <v>0</v>
      </c>
      <c r="BS32" s="7"/>
      <c r="BT32" s="7"/>
      <c r="BU32" s="7">
        <f t="shared" si="9"/>
        <v>0</v>
      </c>
      <c r="BV32" s="7">
        <f t="shared" si="10"/>
        <v>0</v>
      </c>
      <c r="BW32" s="7">
        <f t="shared" si="13"/>
        <v>0</v>
      </c>
      <c r="BX32">
        <v>27</v>
      </c>
      <c r="BY32">
        <v>218118023</v>
      </c>
      <c r="BZ32" t="s">
        <v>131</v>
      </c>
      <c r="CA32">
        <v>102</v>
      </c>
      <c r="CB32">
        <v>4</v>
      </c>
    </row>
    <row r="33" spans="1:80" x14ac:dyDescent="0.25">
      <c r="A33" s="5">
        <v>28</v>
      </c>
      <c r="B33" s="5">
        <v>218118724</v>
      </c>
      <c r="C33" s="5" t="s">
        <v>133</v>
      </c>
      <c r="D33" s="5">
        <v>102</v>
      </c>
      <c r="E33" s="5">
        <v>4</v>
      </c>
      <c r="F33" s="5"/>
      <c r="G33" s="5"/>
      <c r="H33" s="5"/>
      <c r="I33" s="5"/>
      <c r="J33" s="5"/>
      <c r="K33" s="5"/>
      <c r="L33" s="5" t="s">
        <v>21</v>
      </c>
      <c r="M33" s="5" t="s">
        <v>21</v>
      </c>
      <c r="N33" s="5" t="s">
        <v>62</v>
      </c>
      <c r="O33" s="5" t="s">
        <v>62</v>
      </c>
      <c r="P33" s="5" t="s">
        <v>62</v>
      </c>
      <c r="Q33" s="5"/>
      <c r="R33" s="5" t="s">
        <v>62</v>
      </c>
      <c r="S33" s="5" t="s">
        <v>21</v>
      </c>
      <c r="T33" s="5"/>
      <c r="U33" s="5" t="s">
        <v>21</v>
      </c>
      <c r="V33" s="5"/>
      <c r="W33" s="5"/>
      <c r="X33" s="5"/>
      <c r="Y33" s="5"/>
      <c r="Z33" s="5" t="s">
        <v>21</v>
      </c>
      <c r="AA33" s="5"/>
      <c r="AB33" s="5" t="s">
        <v>21</v>
      </c>
      <c r="AC33" s="5"/>
      <c r="AD33" s="5" t="s">
        <v>21</v>
      </c>
      <c r="AE33" s="5" t="s">
        <v>21</v>
      </c>
      <c r="AF33" s="5"/>
      <c r="AG33" s="5" t="s">
        <v>21</v>
      </c>
      <c r="AH33" s="5"/>
      <c r="AI33" s="5" t="s">
        <v>21</v>
      </c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7"/>
      <c r="AX33" s="7">
        <f t="shared" si="0"/>
        <v>0</v>
      </c>
      <c r="AY33" s="7">
        <v>60</v>
      </c>
      <c r="AZ33" s="7">
        <v>100</v>
      </c>
      <c r="BA33" s="7">
        <v>100</v>
      </c>
      <c r="BB33" s="7">
        <v>60</v>
      </c>
      <c r="BC33" s="7">
        <f t="shared" si="3"/>
        <v>80</v>
      </c>
      <c r="BD33" s="7">
        <f t="shared" si="4"/>
        <v>20</v>
      </c>
      <c r="BE33" s="7"/>
      <c r="BF33" s="7"/>
      <c r="BG33" s="12">
        <f t="shared" si="12"/>
        <v>0</v>
      </c>
      <c r="BH33" s="7"/>
      <c r="BI33" s="7"/>
      <c r="BJ33" s="7"/>
      <c r="BK33" s="7">
        <v>27</v>
      </c>
      <c r="BL33" s="7">
        <f t="shared" si="5"/>
        <v>27</v>
      </c>
      <c r="BM33" s="7">
        <f t="shared" si="6"/>
        <v>5.4</v>
      </c>
      <c r="BN33" s="7"/>
      <c r="BO33" s="7"/>
      <c r="BP33" s="7">
        <v>32</v>
      </c>
      <c r="BQ33" s="7">
        <f t="shared" si="7"/>
        <v>32</v>
      </c>
      <c r="BR33" s="7">
        <f t="shared" si="8"/>
        <v>6.4</v>
      </c>
      <c r="BS33" s="7"/>
      <c r="BT33" s="7">
        <v>10</v>
      </c>
      <c r="BU33" s="7">
        <f t="shared" si="9"/>
        <v>10</v>
      </c>
      <c r="BV33" s="7">
        <f t="shared" si="10"/>
        <v>3.5</v>
      </c>
      <c r="BW33" s="52">
        <v>51</v>
      </c>
      <c r="BX33">
        <v>28</v>
      </c>
      <c r="BY33">
        <v>216105579</v>
      </c>
      <c r="BZ33" t="s">
        <v>132</v>
      </c>
      <c r="CA33">
        <v>102</v>
      </c>
      <c r="CB33">
        <v>4</v>
      </c>
    </row>
    <row r="34" spans="1:80" x14ac:dyDescent="0.25">
      <c r="A34" s="5">
        <v>29</v>
      </c>
      <c r="B34" s="5">
        <v>218119070</v>
      </c>
      <c r="C34" s="5" t="s">
        <v>134</v>
      </c>
      <c r="D34" s="5">
        <v>102</v>
      </c>
      <c r="E34" s="5">
        <v>4</v>
      </c>
      <c r="F34" s="5"/>
      <c r="G34" s="5"/>
      <c r="H34" s="5"/>
      <c r="I34" s="5"/>
      <c r="J34" s="5"/>
      <c r="K34" s="5"/>
      <c r="L34" s="5" t="s">
        <v>21</v>
      </c>
      <c r="M34" s="5" t="s">
        <v>21</v>
      </c>
      <c r="N34" s="5" t="s">
        <v>21</v>
      </c>
      <c r="O34" s="5" t="s">
        <v>21</v>
      </c>
      <c r="P34" s="5" t="s">
        <v>21</v>
      </c>
      <c r="Q34" s="5"/>
      <c r="R34" s="5" t="s">
        <v>62</v>
      </c>
      <c r="S34" s="5" t="s">
        <v>62</v>
      </c>
      <c r="T34" s="5"/>
      <c r="U34" s="5" t="s">
        <v>21</v>
      </c>
      <c r="V34" s="5"/>
      <c r="W34" s="5"/>
      <c r="X34" s="5"/>
      <c r="Y34" s="5"/>
      <c r="Z34" s="5" t="s">
        <v>21</v>
      </c>
      <c r="AA34" s="5"/>
      <c r="AB34" s="5" t="s">
        <v>21</v>
      </c>
      <c r="AC34" s="5"/>
      <c r="AD34" s="5" t="s">
        <v>21</v>
      </c>
      <c r="AE34" s="5" t="s">
        <v>21</v>
      </c>
      <c r="AF34" s="5"/>
      <c r="AG34" s="5" t="s">
        <v>21</v>
      </c>
      <c r="AH34" s="5"/>
      <c r="AI34" s="5" t="s">
        <v>21</v>
      </c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7"/>
      <c r="AX34" s="7">
        <f t="shared" si="0"/>
        <v>0</v>
      </c>
      <c r="AY34" s="7">
        <v>100</v>
      </c>
      <c r="AZ34" s="7">
        <v>100</v>
      </c>
      <c r="BA34" s="7">
        <v>100</v>
      </c>
      <c r="BB34" s="7">
        <v>85</v>
      </c>
      <c r="BC34" s="7">
        <f t="shared" si="3"/>
        <v>96.25</v>
      </c>
      <c r="BD34" s="7">
        <f t="shared" si="4"/>
        <v>24.0625</v>
      </c>
      <c r="BE34" s="7"/>
      <c r="BF34" s="7"/>
      <c r="BG34" s="12">
        <f t="shared" si="12"/>
        <v>6.6666666666666666E-2</v>
      </c>
      <c r="BH34" s="7">
        <v>2</v>
      </c>
      <c r="BI34" s="7"/>
      <c r="BJ34" s="7"/>
      <c r="BK34" s="7">
        <v>33</v>
      </c>
      <c r="BL34" s="7">
        <f t="shared" si="5"/>
        <v>35</v>
      </c>
      <c r="BM34" s="7">
        <f t="shared" si="6"/>
        <v>7</v>
      </c>
      <c r="BN34" s="7"/>
      <c r="BO34" s="7">
        <v>3</v>
      </c>
      <c r="BP34" s="7">
        <v>52</v>
      </c>
      <c r="BQ34" s="7">
        <f t="shared" si="7"/>
        <v>55</v>
      </c>
      <c r="BR34" s="7">
        <f t="shared" si="8"/>
        <v>11</v>
      </c>
      <c r="BS34" s="7"/>
      <c r="BT34" s="7">
        <v>30</v>
      </c>
      <c r="BU34" s="7">
        <f t="shared" si="9"/>
        <v>30</v>
      </c>
      <c r="BV34" s="7">
        <f t="shared" si="10"/>
        <v>10.5</v>
      </c>
      <c r="BW34" s="7">
        <f t="shared" si="13"/>
        <v>52.5625</v>
      </c>
      <c r="BX34">
        <v>29</v>
      </c>
      <c r="BY34">
        <v>218118724</v>
      </c>
      <c r="BZ34" t="s">
        <v>133</v>
      </c>
      <c r="CA34">
        <v>102</v>
      </c>
      <c r="CB34">
        <v>4</v>
      </c>
    </row>
    <row r="35" spans="1:80" x14ac:dyDescent="0.25">
      <c r="A35" s="5">
        <v>30</v>
      </c>
      <c r="B35" s="5">
        <v>218119461</v>
      </c>
      <c r="C35" s="5" t="s">
        <v>135</v>
      </c>
      <c r="D35" s="5">
        <v>102</v>
      </c>
      <c r="E35" s="5">
        <v>4</v>
      </c>
      <c r="F35" s="5"/>
      <c r="G35" s="5"/>
      <c r="H35" s="5"/>
      <c r="I35" s="5"/>
      <c r="J35" s="5"/>
      <c r="K35" s="5"/>
      <c r="L35" s="5" t="s">
        <v>62</v>
      </c>
      <c r="M35" s="5" t="s">
        <v>21</v>
      </c>
      <c r="N35" s="5" t="s">
        <v>21</v>
      </c>
      <c r="O35" s="5" t="s">
        <v>21</v>
      </c>
      <c r="P35" s="5" t="s">
        <v>21</v>
      </c>
      <c r="Q35" s="5"/>
      <c r="R35" s="5" t="s">
        <v>21</v>
      </c>
      <c r="S35" s="5" t="s">
        <v>21</v>
      </c>
      <c r="T35" s="5"/>
      <c r="U35" s="5" t="s">
        <v>21</v>
      </c>
      <c r="V35" s="5"/>
      <c r="W35" s="5"/>
      <c r="X35" s="5"/>
      <c r="Y35" s="5"/>
      <c r="Z35" s="5" t="s">
        <v>21</v>
      </c>
      <c r="AA35" s="5"/>
      <c r="AB35" s="5" t="s">
        <v>21</v>
      </c>
      <c r="AC35" s="5"/>
      <c r="AD35" s="5" t="s">
        <v>21</v>
      </c>
      <c r="AE35" s="5" t="s">
        <v>21</v>
      </c>
      <c r="AF35" s="5"/>
      <c r="AG35" s="5" t="s">
        <v>21</v>
      </c>
      <c r="AH35" s="5"/>
      <c r="AI35" s="5" t="s">
        <v>21</v>
      </c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7"/>
      <c r="AX35" s="7">
        <f t="shared" si="0"/>
        <v>0</v>
      </c>
      <c r="AY35" s="7">
        <v>100</v>
      </c>
      <c r="AZ35" s="7"/>
      <c r="BA35" s="7">
        <v>100</v>
      </c>
      <c r="BB35" s="7"/>
      <c r="BC35" s="7">
        <f t="shared" si="3"/>
        <v>50</v>
      </c>
      <c r="BD35" s="7">
        <f t="shared" si="4"/>
        <v>12.5</v>
      </c>
      <c r="BE35" s="7"/>
      <c r="BF35" s="7"/>
      <c r="BG35" s="12">
        <f t="shared" si="12"/>
        <v>0</v>
      </c>
      <c r="BH35" s="7"/>
      <c r="BI35" s="7"/>
      <c r="BJ35" s="7">
        <v>2</v>
      </c>
      <c r="BK35" s="7">
        <v>27</v>
      </c>
      <c r="BL35" s="7">
        <f t="shared" si="5"/>
        <v>29</v>
      </c>
      <c r="BM35" s="7">
        <f t="shared" si="6"/>
        <v>5.8000000000000007</v>
      </c>
      <c r="BN35" s="7"/>
      <c r="BO35" s="7"/>
      <c r="BP35" s="7">
        <v>10</v>
      </c>
      <c r="BQ35" s="7">
        <f t="shared" si="7"/>
        <v>10</v>
      </c>
      <c r="BR35" s="7">
        <f t="shared" si="8"/>
        <v>2</v>
      </c>
      <c r="BS35" s="7"/>
      <c r="BT35" s="7"/>
      <c r="BU35" s="7">
        <f t="shared" si="9"/>
        <v>0</v>
      </c>
      <c r="BV35" s="7">
        <f t="shared" si="10"/>
        <v>0</v>
      </c>
      <c r="BW35" s="7">
        <f t="shared" si="13"/>
        <v>20.3</v>
      </c>
      <c r="BX35">
        <v>30</v>
      </c>
      <c r="BY35">
        <v>218170750</v>
      </c>
      <c r="BZ35" t="s">
        <v>471</v>
      </c>
      <c r="CA35">
        <v>102</v>
      </c>
      <c r="CB35">
        <v>4</v>
      </c>
    </row>
    <row r="36" spans="1:80" x14ac:dyDescent="0.25">
      <c r="A36" s="5">
        <v>31</v>
      </c>
      <c r="B36" s="5">
        <v>217090621</v>
      </c>
      <c r="C36" s="5" t="s">
        <v>136</v>
      </c>
      <c r="D36" s="5">
        <v>102</v>
      </c>
      <c r="E36" s="5">
        <v>4</v>
      </c>
      <c r="F36" s="5"/>
      <c r="G36" s="5"/>
      <c r="H36" s="5"/>
      <c r="I36" s="5"/>
      <c r="J36" s="5"/>
      <c r="K36" s="5"/>
      <c r="L36" s="5" t="s">
        <v>62</v>
      </c>
      <c r="M36" s="5" t="s">
        <v>21</v>
      </c>
      <c r="N36" s="5" t="s">
        <v>21</v>
      </c>
      <c r="O36" s="5" t="s">
        <v>21</v>
      </c>
      <c r="P36" s="5" t="s">
        <v>21</v>
      </c>
      <c r="Q36" s="5"/>
      <c r="R36" s="5" t="s">
        <v>21</v>
      </c>
      <c r="S36" s="5" t="s">
        <v>21</v>
      </c>
      <c r="T36" s="5"/>
      <c r="U36" s="5" t="s">
        <v>21</v>
      </c>
      <c r="V36" s="5"/>
      <c r="W36" s="5"/>
      <c r="X36" s="5"/>
      <c r="Y36" s="5"/>
      <c r="Z36" s="5" t="s">
        <v>62</v>
      </c>
      <c r="AA36" s="5"/>
      <c r="AB36" s="5" t="s">
        <v>62</v>
      </c>
      <c r="AC36" s="5"/>
      <c r="AD36" s="5" t="s">
        <v>21</v>
      </c>
      <c r="AE36" s="5" t="s">
        <v>21</v>
      </c>
      <c r="AF36" s="5"/>
      <c r="AG36" s="5" t="s">
        <v>62</v>
      </c>
      <c r="AH36" s="5"/>
      <c r="AI36" s="5" t="s">
        <v>62</v>
      </c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7"/>
      <c r="AX36" s="7">
        <f t="shared" si="0"/>
        <v>0</v>
      </c>
      <c r="AY36" s="7">
        <v>90</v>
      </c>
      <c r="AZ36" s="7"/>
      <c r="BA36" s="7">
        <v>100</v>
      </c>
      <c r="BB36" s="7"/>
      <c r="BC36" s="7">
        <f t="shared" si="3"/>
        <v>47.5</v>
      </c>
      <c r="BD36" s="7">
        <f t="shared" si="4"/>
        <v>11.875</v>
      </c>
      <c r="BE36" s="7"/>
      <c r="BF36" s="7"/>
      <c r="BG36" s="12">
        <f t="shared" si="12"/>
        <v>0</v>
      </c>
      <c r="BH36" s="7"/>
      <c r="BI36" s="7"/>
      <c r="BJ36" s="7"/>
      <c r="BK36" s="7">
        <v>42</v>
      </c>
      <c r="BL36" s="7">
        <f t="shared" si="5"/>
        <v>42</v>
      </c>
      <c r="BM36" s="7">
        <f t="shared" si="6"/>
        <v>8.4</v>
      </c>
      <c r="BN36" s="7">
        <v>5</v>
      </c>
      <c r="BO36" s="7"/>
      <c r="BP36" s="7"/>
      <c r="BQ36" s="7">
        <f t="shared" si="7"/>
        <v>5</v>
      </c>
      <c r="BR36" s="7">
        <f t="shared" si="8"/>
        <v>1</v>
      </c>
      <c r="BS36" s="7"/>
      <c r="BT36" s="7"/>
      <c r="BU36" s="7">
        <f t="shared" si="9"/>
        <v>0</v>
      </c>
      <c r="BV36" s="7">
        <f t="shared" si="10"/>
        <v>0</v>
      </c>
      <c r="BW36" s="7">
        <f t="shared" si="13"/>
        <v>21.274999999999999</v>
      </c>
      <c r="BX36">
        <v>31</v>
      </c>
      <c r="BY36">
        <v>218119070</v>
      </c>
      <c r="BZ36" t="s">
        <v>134</v>
      </c>
      <c r="CA36">
        <v>102</v>
      </c>
      <c r="CB36">
        <v>4</v>
      </c>
    </row>
    <row r="37" spans="1:80" x14ac:dyDescent="0.25">
      <c r="A37" s="5">
        <v>32</v>
      </c>
      <c r="B37" s="5">
        <v>218119811</v>
      </c>
      <c r="C37" s="5" t="s">
        <v>137</v>
      </c>
      <c r="D37" s="5">
        <v>102</v>
      </c>
      <c r="E37" s="5">
        <v>4</v>
      </c>
      <c r="F37" s="5"/>
      <c r="G37" s="5"/>
      <c r="H37" s="5"/>
      <c r="I37" s="5"/>
      <c r="J37" s="5"/>
      <c r="K37" s="5"/>
      <c r="L37" s="5" t="s">
        <v>21</v>
      </c>
      <c r="M37" s="5" t="s">
        <v>21</v>
      </c>
      <c r="N37" s="5" t="s">
        <v>21</v>
      </c>
      <c r="O37" s="5" t="s">
        <v>21</v>
      </c>
      <c r="P37" s="5" t="s">
        <v>21</v>
      </c>
      <c r="Q37" s="5"/>
      <c r="R37" s="5" t="s">
        <v>21</v>
      </c>
      <c r="S37" s="5" t="s">
        <v>21</v>
      </c>
      <c r="T37" s="5"/>
      <c r="U37" s="5" t="s">
        <v>21</v>
      </c>
      <c r="V37" s="5"/>
      <c r="W37" s="5"/>
      <c r="X37" s="5"/>
      <c r="Y37" s="5"/>
      <c r="Z37" s="5" t="s">
        <v>21</v>
      </c>
      <c r="AA37" s="5"/>
      <c r="AB37" s="5" t="s">
        <v>21</v>
      </c>
      <c r="AC37" s="5"/>
      <c r="AD37" s="5" t="s">
        <v>21</v>
      </c>
      <c r="AE37" s="5" t="s">
        <v>21</v>
      </c>
      <c r="AF37" s="5"/>
      <c r="AG37" s="5" t="s">
        <v>21</v>
      </c>
      <c r="AH37" s="5"/>
      <c r="AI37" s="5" t="s">
        <v>21</v>
      </c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7"/>
      <c r="AX37" s="7">
        <f t="shared" si="0"/>
        <v>0</v>
      </c>
      <c r="AY37" s="52">
        <v>90</v>
      </c>
      <c r="AZ37" s="52">
        <v>90</v>
      </c>
      <c r="BA37" s="52">
        <v>100</v>
      </c>
      <c r="BB37" s="7">
        <v>85</v>
      </c>
      <c r="BC37" s="7">
        <f t="shared" si="3"/>
        <v>91.25</v>
      </c>
      <c r="BD37" s="7">
        <f t="shared" si="4"/>
        <v>22.8125</v>
      </c>
      <c r="BE37" s="7"/>
      <c r="BF37" s="7"/>
      <c r="BG37" s="12">
        <f t="shared" si="12"/>
        <v>0</v>
      </c>
      <c r="BH37" s="7"/>
      <c r="BI37" s="7"/>
      <c r="BJ37" s="7"/>
      <c r="BK37" s="7">
        <v>68</v>
      </c>
      <c r="BL37" s="7">
        <f t="shared" si="5"/>
        <v>68</v>
      </c>
      <c r="BM37" s="7">
        <f t="shared" si="6"/>
        <v>13.600000000000001</v>
      </c>
      <c r="BN37" s="7"/>
      <c r="BO37" s="7">
        <v>3</v>
      </c>
      <c r="BP37" s="7">
        <v>30</v>
      </c>
      <c r="BQ37" s="7">
        <f t="shared" si="7"/>
        <v>33</v>
      </c>
      <c r="BR37" s="7">
        <f t="shared" si="8"/>
        <v>6.6000000000000005</v>
      </c>
      <c r="BS37" s="7"/>
      <c r="BT37" s="7">
        <v>25</v>
      </c>
      <c r="BU37" s="7">
        <f t="shared" si="9"/>
        <v>25</v>
      </c>
      <c r="BV37" s="7">
        <f t="shared" si="10"/>
        <v>8.75</v>
      </c>
      <c r="BW37" s="7">
        <f t="shared" si="13"/>
        <v>51.762500000000003</v>
      </c>
      <c r="BX37">
        <v>32</v>
      </c>
      <c r="BY37">
        <v>218119461</v>
      </c>
      <c r="BZ37" t="s">
        <v>135</v>
      </c>
      <c r="CA37">
        <v>102</v>
      </c>
      <c r="CB37">
        <v>4</v>
      </c>
    </row>
    <row r="38" spans="1:80" x14ac:dyDescent="0.25">
      <c r="A38" s="5">
        <v>33</v>
      </c>
      <c r="B38" s="5">
        <v>218170971</v>
      </c>
      <c r="C38" s="5" t="s">
        <v>411</v>
      </c>
      <c r="D38" s="5">
        <v>102</v>
      </c>
      <c r="E38" s="5">
        <v>4</v>
      </c>
      <c r="F38" s="5"/>
      <c r="G38" s="5"/>
      <c r="H38" s="5"/>
      <c r="I38" s="5"/>
      <c r="J38" s="5"/>
      <c r="K38" s="5"/>
      <c r="L38" s="5"/>
      <c r="M38" s="5"/>
      <c r="N38" s="5"/>
      <c r="O38" s="5" t="s">
        <v>21</v>
      </c>
      <c r="P38" s="5" t="s">
        <v>21</v>
      </c>
      <c r="Q38" s="5"/>
      <c r="R38" s="5" t="s">
        <v>21</v>
      </c>
      <c r="S38" s="5" t="s">
        <v>21</v>
      </c>
      <c r="T38" s="5"/>
      <c r="U38" s="5" t="s">
        <v>21</v>
      </c>
      <c r="V38" s="5"/>
      <c r="W38" s="5"/>
      <c r="X38" s="5"/>
      <c r="Y38" s="5"/>
      <c r="Z38" s="5" t="s">
        <v>21</v>
      </c>
      <c r="AA38" s="5"/>
      <c r="AB38" s="5" t="s">
        <v>21</v>
      </c>
      <c r="AC38" s="5"/>
      <c r="AD38" s="5" t="s">
        <v>21</v>
      </c>
      <c r="AE38" s="5" t="s">
        <v>21</v>
      </c>
      <c r="AF38" s="5"/>
      <c r="AG38" s="5" t="s">
        <v>21</v>
      </c>
      <c r="AH38" s="5"/>
      <c r="AI38" s="5" t="s">
        <v>21</v>
      </c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7"/>
      <c r="AX38" s="7">
        <f t="shared" si="0"/>
        <v>0</v>
      </c>
      <c r="AY38" s="7">
        <v>90</v>
      </c>
      <c r="AZ38" s="7">
        <v>60</v>
      </c>
      <c r="BA38" s="7">
        <v>100</v>
      </c>
      <c r="BB38" s="7">
        <v>80</v>
      </c>
      <c r="BC38" s="7">
        <f t="shared" si="3"/>
        <v>82.5</v>
      </c>
      <c r="BD38" s="7">
        <f t="shared" si="4"/>
        <v>20.625</v>
      </c>
      <c r="BE38" s="7"/>
      <c r="BF38" s="7"/>
      <c r="BG38" s="12">
        <f t="shared" si="12"/>
        <v>6.6666666666666666E-2</v>
      </c>
      <c r="BH38" s="7">
        <v>2</v>
      </c>
      <c r="BI38" s="7"/>
      <c r="BJ38" s="7"/>
      <c r="BK38" s="7">
        <v>35</v>
      </c>
      <c r="BL38" s="7">
        <f t="shared" si="5"/>
        <v>37</v>
      </c>
      <c r="BM38" s="7">
        <f t="shared" si="6"/>
        <v>7.4</v>
      </c>
      <c r="BN38" s="7"/>
      <c r="BO38" s="7"/>
      <c r="BP38" s="7">
        <v>25</v>
      </c>
      <c r="BQ38" s="7">
        <f t="shared" si="7"/>
        <v>25</v>
      </c>
      <c r="BR38" s="7">
        <f t="shared" si="8"/>
        <v>5</v>
      </c>
      <c r="BS38" s="7"/>
      <c r="BT38" s="7">
        <v>20</v>
      </c>
      <c r="BU38" s="7">
        <f t="shared" si="9"/>
        <v>20</v>
      </c>
      <c r="BV38" s="7">
        <f t="shared" si="10"/>
        <v>7</v>
      </c>
      <c r="BW38" s="52">
        <v>51</v>
      </c>
      <c r="BX38">
        <v>33</v>
      </c>
      <c r="BY38">
        <v>217090621</v>
      </c>
      <c r="BZ38" t="s">
        <v>136</v>
      </c>
      <c r="CA38">
        <v>102</v>
      </c>
      <c r="CB38">
        <v>4</v>
      </c>
    </row>
    <row r="39" spans="1:80" x14ac:dyDescent="0.25">
      <c r="A39" s="5">
        <v>34</v>
      </c>
      <c r="B39" s="5">
        <v>218171110</v>
      </c>
      <c r="C39" s="5" t="s">
        <v>377</v>
      </c>
      <c r="D39" s="5">
        <v>102</v>
      </c>
      <c r="E39" s="5">
        <v>4</v>
      </c>
      <c r="F39" s="5"/>
      <c r="G39" s="5"/>
      <c r="H39" s="5"/>
      <c r="I39" s="5"/>
      <c r="J39" s="5"/>
      <c r="K39" s="5"/>
      <c r="L39" s="5"/>
      <c r="M39" s="5"/>
      <c r="N39" s="5"/>
      <c r="O39" s="5" t="s">
        <v>62</v>
      </c>
      <c r="P39" s="5" t="s">
        <v>62</v>
      </c>
      <c r="Q39" s="5"/>
      <c r="R39" s="5" t="s">
        <v>62</v>
      </c>
      <c r="S39" s="5" t="s">
        <v>62</v>
      </c>
      <c r="T39" s="5"/>
      <c r="U39" s="5" t="s">
        <v>62</v>
      </c>
      <c r="V39" s="5"/>
      <c r="W39" s="5"/>
      <c r="X39" s="5"/>
      <c r="Y39" s="5"/>
      <c r="Z39" s="5" t="s">
        <v>62</v>
      </c>
      <c r="AA39" s="5"/>
      <c r="AB39" s="5" t="s">
        <v>62</v>
      </c>
      <c r="AC39" s="5"/>
      <c r="AD39" s="5" t="s">
        <v>62</v>
      </c>
      <c r="AE39" s="5" t="s">
        <v>62</v>
      </c>
      <c r="AF39" s="5"/>
      <c r="AG39" s="5" t="s">
        <v>62</v>
      </c>
      <c r="AH39" s="5"/>
      <c r="AI39" s="5" t="s">
        <v>62</v>
      </c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7"/>
      <c r="AX39" s="7">
        <f t="shared" si="0"/>
        <v>0</v>
      </c>
      <c r="AY39" s="7"/>
      <c r="AZ39" s="7"/>
      <c r="BA39" s="7"/>
      <c r="BB39" s="7"/>
      <c r="BC39" s="7">
        <f t="shared" si="3"/>
        <v>0</v>
      </c>
      <c r="BD39" s="7">
        <f t="shared" si="4"/>
        <v>0</v>
      </c>
      <c r="BE39" s="7"/>
      <c r="BF39" s="7"/>
      <c r="BG39" s="12">
        <f t="shared" si="12"/>
        <v>0</v>
      </c>
      <c r="BH39" s="7"/>
      <c r="BI39" s="7"/>
      <c r="BJ39" s="7"/>
      <c r="BK39" s="7"/>
      <c r="BL39" s="7">
        <f t="shared" si="5"/>
        <v>0</v>
      </c>
      <c r="BM39" s="7">
        <f t="shared" si="6"/>
        <v>0</v>
      </c>
      <c r="BN39" s="7"/>
      <c r="BO39" s="7"/>
      <c r="BP39" s="7"/>
      <c r="BQ39" s="7">
        <f t="shared" si="7"/>
        <v>0</v>
      </c>
      <c r="BR39" s="7">
        <f t="shared" si="8"/>
        <v>0</v>
      </c>
      <c r="BS39" s="7"/>
      <c r="BT39" s="7"/>
      <c r="BU39" s="7">
        <f t="shared" si="9"/>
        <v>0</v>
      </c>
      <c r="BV39" s="7">
        <f t="shared" si="10"/>
        <v>0</v>
      </c>
      <c r="BW39" s="7">
        <f t="shared" si="13"/>
        <v>0</v>
      </c>
      <c r="BX39">
        <v>34</v>
      </c>
      <c r="BY39">
        <v>218119811</v>
      </c>
      <c r="BZ39" t="s">
        <v>137</v>
      </c>
      <c r="CA39">
        <v>102</v>
      </c>
      <c r="CB39">
        <v>4</v>
      </c>
    </row>
    <row r="40" spans="1:80" x14ac:dyDescent="0.25">
      <c r="A40" s="5">
        <v>35</v>
      </c>
      <c r="B40" s="5">
        <v>218121253</v>
      </c>
      <c r="C40" s="5" t="s">
        <v>138</v>
      </c>
      <c r="D40" s="5">
        <v>102</v>
      </c>
      <c r="E40" s="5">
        <v>4</v>
      </c>
      <c r="F40" s="5"/>
      <c r="G40" s="5"/>
      <c r="H40" s="5"/>
      <c r="I40" s="5"/>
      <c r="J40" s="5"/>
      <c r="K40" s="5"/>
      <c r="L40" s="5" t="s">
        <v>21</v>
      </c>
      <c r="M40" s="5" t="s">
        <v>21</v>
      </c>
      <c r="N40" s="5" t="s">
        <v>21</v>
      </c>
      <c r="O40" s="5" t="s">
        <v>21</v>
      </c>
      <c r="P40" s="5" t="s">
        <v>21</v>
      </c>
      <c r="Q40" s="5"/>
      <c r="R40" s="5" t="s">
        <v>21</v>
      </c>
      <c r="S40" s="5" t="s">
        <v>21</v>
      </c>
      <c r="T40" s="5"/>
      <c r="U40" s="5" t="s">
        <v>21</v>
      </c>
      <c r="V40" s="5"/>
      <c r="W40" s="5"/>
      <c r="X40" s="5"/>
      <c r="Y40" s="5"/>
      <c r="Z40" s="5" t="s">
        <v>21</v>
      </c>
      <c r="AA40" s="5"/>
      <c r="AB40" s="5" t="s">
        <v>21</v>
      </c>
      <c r="AC40" s="5"/>
      <c r="AD40" s="5" t="s">
        <v>62</v>
      </c>
      <c r="AE40" s="5" t="s">
        <v>21</v>
      </c>
      <c r="AF40" s="5"/>
      <c r="AG40" s="5" t="s">
        <v>21</v>
      </c>
      <c r="AH40" s="5"/>
      <c r="AI40" s="5" t="s">
        <v>21</v>
      </c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7"/>
      <c r="AX40" s="7">
        <f t="shared" si="0"/>
        <v>0</v>
      </c>
      <c r="AY40" s="7">
        <v>90</v>
      </c>
      <c r="AZ40" s="7">
        <v>100</v>
      </c>
      <c r="BA40" s="7">
        <v>100</v>
      </c>
      <c r="BB40" s="7">
        <v>60</v>
      </c>
      <c r="BC40" s="7">
        <f t="shared" si="3"/>
        <v>87.5</v>
      </c>
      <c r="BD40" s="7">
        <f t="shared" si="4"/>
        <v>21.875</v>
      </c>
      <c r="BE40" s="7"/>
      <c r="BF40" s="7"/>
      <c r="BG40" s="12">
        <f t="shared" si="12"/>
        <v>0</v>
      </c>
      <c r="BH40" s="7"/>
      <c r="BI40" s="7"/>
      <c r="BJ40" s="7"/>
      <c r="BK40" s="7">
        <v>35</v>
      </c>
      <c r="BL40" s="7">
        <f t="shared" si="5"/>
        <v>35</v>
      </c>
      <c r="BM40" s="7">
        <f t="shared" si="6"/>
        <v>7</v>
      </c>
      <c r="BN40" s="7"/>
      <c r="BO40" s="7"/>
      <c r="BP40" s="7">
        <v>10</v>
      </c>
      <c r="BQ40" s="7">
        <f t="shared" si="7"/>
        <v>10</v>
      </c>
      <c r="BR40" s="7">
        <f t="shared" si="8"/>
        <v>2</v>
      </c>
      <c r="BS40" s="7"/>
      <c r="BT40" s="7"/>
      <c r="BU40" s="7">
        <f t="shared" si="9"/>
        <v>0</v>
      </c>
      <c r="BV40" s="7">
        <f t="shared" si="10"/>
        <v>0</v>
      </c>
      <c r="BW40" s="7">
        <f t="shared" si="13"/>
        <v>30.875</v>
      </c>
      <c r="BX40">
        <v>35</v>
      </c>
      <c r="BY40">
        <v>218170971</v>
      </c>
      <c r="BZ40" t="s">
        <v>472</v>
      </c>
      <c r="CA40">
        <v>102</v>
      </c>
      <c r="CB40">
        <v>4</v>
      </c>
    </row>
    <row r="41" spans="1:80" x14ac:dyDescent="0.25">
      <c r="A41" s="5">
        <v>36</v>
      </c>
      <c r="B41" s="5">
        <v>218171250</v>
      </c>
      <c r="C41" s="5" t="s">
        <v>390</v>
      </c>
      <c r="D41" s="5">
        <v>102</v>
      </c>
      <c r="E41" s="5">
        <v>4</v>
      </c>
      <c r="F41" s="5"/>
      <c r="G41" s="5"/>
      <c r="H41" s="5"/>
      <c r="I41" s="5"/>
      <c r="J41" s="5"/>
      <c r="K41" s="5"/>
      <c r="L41" s="5"/>
      <c r="M41" s="5"/>
      <c r="N41" s="5"/>
      <c r="O41" s="5" t="s">
        <v>21</v>
      </c>
      <c r="P41" s="5" t="s">
        <v>21</v>
      </c>
      <c r="Q41" s="5"/>
      <c r="R41" s="5" t="s">
        <v>21</v>
      </c>
      <c r="S41" s="5" t="s">
        <v>21</v>
      </c>
      <c r="T41" s="5"/>
      <c r="U41" s="5" t="s">
        <v>21</v>
      </c>
      <c r="V41" s="5"/>
      <c r="W41" s="5"/>
      <c r="X41" s="5"/>
      <c r="Y41" s="5"/>
      <c r="Z41" s="5" t="s">
        <v>21</v>
      </c>
      <c r="AA41" s="5"/>
      <c r="AB41" s="5" t="s">
        <v>21</v>
      </c>
      <c r="AC41" s="5"/>
      <c r="AD41" s="5" t="s">
        <v>21</v>
      </c>
      <c r="AE41" s="5" t="s">
        <v>21</v>
      </c>
      <c r="AF41" s="5"/>
      <c r="AG41" s="5" t="s">
        <v>21</v>
      </c>
      <c r="AH41" s="5"/>
      <c r="AI41" s="5" t="s">
        <v>21</v>
      </c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7"/>
      <c r="AX41" s="7">
        <f t="shared" si="0"/>
        <v>0</v>
      </c>
      <c r="AY41" s="7">
        <v>100</v>
      </c>
      <c r="AZ41" s="7">
        <v>100</v>
      </c>
      <c r="BA41" s="7">
        <v>100</v>
      </c>
      <c r="BB41" s="7">
        <v>90</v>
      </c>
      <c r="BC41" s="7">
        <f t="shared" si="3"/>
        <v>97.5</v>
      </c>
      <c r="BD41" s="7">
        <f t="shared" si="4"/>
        <v>24.375</v>
      </c>
      <c r="BE41" s="7"/>
      <c r="BF41" s="7"/>
      <c r="BG41" s="12">
        <f t="shared" si="12"/>
        <v>0</v>
      </c>
      <c r="BH41" s="7"/>
      <c r="BI41" s="7"/>
      <c r="BJ41" s="7"/>
      <c r="BK41" s="7">
        <v>23</v>
      </c>
      <c r="BL41" s="7">
        <f t="shared" si="5"/>
        <v>23</v>
      </c>
      <c r="BM41" s="7">
        <f t="shared" si="6"/>
        <v>4.6000000000000005</v>
      </c>
      <c r="BN41" s="7"/>
      <c r="BO41" s="7">
        <v>3</v>
      </c>
      <c r="BP41" s="7">
        <v>22</v>
      </c>
      <c r="BQ41" s="7">
        <f t="shared" si="7"/>
        <v>25</v>
      </c>
      <c r="BR41" s="7">
        <f t="shared" si="8"/>
        <v>5</v>
      </c>
      <c r="BS41" s="7"/>
      <c r="BT41" s="7">
        <v>49</v>
      </c>
      <c r="BU41" s="7">
        <f t="shared" si="9"/>
        <v>49</v>
      </c>
      <c r="BV41" s="7">
        <f t="shared" si="10"/>
        <v>17.149999999999999</v>
      </c>
      <c r="BW41" s="7">
        <f t="shared" si="13"/>
        <v>51.125</v>
      </c>
      <c r="BX41">
        <v>36</v>
      </c>
      <c r="BY41">
        <v>218171110</v>
      </c>
      <c r="BZ41" t="s">
        <v>377</v>
      </c>
      <c r="CA41">
        <v>102</v>
      </c>
      <c r="CB41">
        <v>4</v>
      </c>
    </row>
    <row r="42" spans="1:80" x14ac:dyDescent="0.25">
      <c r="A42" s="5">
        <v>37</v>
      </c>
      <c r="B42" s="5">
        <v>218139251</v>
      </c>
      <c r="C42" s="5" t="s">
        <v>378</v>
      </c>
      <c r="D42" s="5">
        <v>102</v>
      </c>
      <c r="E42" s="5">
        <v>4</v>
      </c>
      <c r="F42" s="5"/>
      <c r="G42" s="5"/>
      <c r="H42" s="5"/>
      <c r="I42" s="5"/>
      <c r="J42" s="5"/>
      <c r="K42" s="5"/>
      <c r="L42" s="5"/>
      <c r="M42" s="5"/>
      <c r="N42" s="5"/>
      <c r="O42" s="5" t="s">
        <v>62</v>
      </c>
      <c r="P42" s="5" t="s">
        <v>21</v>
      </c>
      <c r="Q42" s="5"/>
      <c r="R42" s="5" t="s">
        <v>62</v>
      </c>
      <c r="S42" s="5" t="s">
        <v>62</v>
      </c>
      <c r="T42" s="5"/>
      <c r="U42" s="5" t="s">
        <v>62</v>
      </c>
      <c r="V42" s="5"/>
      <c r="W42" s="5"/>
      <c r="X42" s="5"/>
      <c r="Y42" s="5"/>
      <c r="Z42" s="5" t="s">
        <v>21</v>
      </c>
      <c r="AA42" s="5"/>
      <c r="AB42" s="5" t="s">
        <v>21</v>
      </c>
      <c r="AC42" s="5"/>
      <c r="AD42" s="5" t="s">
        <v>62</v>
      </c>
      <c r="AE42" s="5" t="s">
        <v>62</v>
      </c>
      <c r="AF42" s="5"/>
      <c r="AG42" s="5" t="s">
        <v>62</v>
      </c>
      <c r="AH42" s="5"/>
      <c r="AI42" s="5" t="s">
        <v>21</v>
      </c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7"/>
      <c r="AX42" s="7">
        <f t="shared" si="0"/>
        <v>0</v>
      </c>
      <c r="AY42" s="7"/>
      <c r="AZ42" s="7"/>
      <c r="BA42" s="7"/>
      <c r="BB42" s="7">
        <v>60</v>
      </c>
      <c r="BC42" s="7">
        <f t="shared" si="3"/>
        <v>15</v>
      </c>
      <c r="BD42" s="7">
        <f t="shared" si="4"/>
        <v>3.75</v>
      </c>
      <c r="BE42" s="7"/>
      <c r="BF42" s="7"/>
      <c r="BG42" s="12">
        <f t="shared" si="12"/>
        <v>0</v>
      </c>
      <c r="BH42" s="7"/>
      <c r="BI42" s="7"/>
      <c r="BJ42" s="7"/>
      <c r="BK42" s="7"/>
      <c r="BL42" s="7">
        <f t="shared" si="5"/>
        <v>0</v>
      </c>
      <c r="BM42" s="7">
        <f t="shared" si="6"/>
        <v>0</v>
      </c>
      <c r="BN42" s="7"/>
      <c r="BO42" s="7"/>
      <c r="BP42" s="7">
        <v>14</v>
      </c>
      <c r="BQ42" s="7">
        <f t="shared" si="7"/>
        <v>14</v>
      </c>
      <c r="BR42" s="7">
        <f t="shared" si="8"/>
        <v>2.8000000000000003</v>
      </c>
      <c r="BS42" s="7"/>
      <c r="BT42" s="7">
        <v>10</v>
      </c>
      <c r="BU42" s="7">
        <f t="shared" si="9"/>
        <v>10</v>
      </c>
      <c r="BV42" s="7">
        <f t="shared" si="10"/>
        <v>3.5</v>
      </c>
      <c r="BW42" s="7">
        <f t="shared" si="13"/>
        <v>10.050000000000001</v>
      </c>
      <c r="BX42">
        <v>37</v>
      </c>
      <c r="BY42">
        <v>218121253</v>
      </c>
      <c r="BZ42" t="s">
        <v>138</v>
      </c>
      <c r="CA42">
        <v>102</v>
      </c>
      <c r="CB42">
        <v>4</v>
      </c>
    </row>
    <row r="43" spans="1:80" x14ac:dyDescent="0.25">
      <c r="A43" s="5">
        <v>38</v>
      </c>
      <c r="B43" s="5">
        <v>218121830</v>
      </c>
      <c r="C43" s="5" t="s">
        <v>358</v>
      </c>
      <c r="D43" s="5">
        <v>102</v>
      </c>
      <c r="E43" s="5">
        <v>4</v>
      </c>
      <c r="F43" s="5"/>
      <c r="G43" s="5"/>
      <c r="H43" s="5"/>
      <c r="I43" s="5"/>
      <c r="J43" s="5"/>
      <c r="K43" s="5"/>
      <c r="L43" s="5"/>
      <c r="M43" s="5"/>
      <c r="N43" s="5"/>
      <c r="O43" s="5" t="s">
        <v>21</v>
      </c>
      <c r="P43" s="5" t="s">
        <v>21</v>
      </c>
      <c r="Q43" s="5"/>
      <c r="R43" s="5" t="s">
        <v>21</v>
      </c>
      <c r="S43" s="5" t="s">
        <v>21</v>
      </c>
      <c r="T43" s="5"/>
      <c r="U43" s="5" t="s">
        <v>21</v>
      </c>
      <c r="V43" s="5"/>
      <c r="W43" s="5"/>
      <c r="X43" s="5"/>
      <c r="Y43" s="5"/>
      <c r="Z43" s="5" t="s">
        <v>21</v>
      </c>
      <c r="AA43" s="5"/>
      <c r="AB43" s="5" t="s">
        <v>62</v>
      </c>
      <c r="AC43" s="5"/>
      <c r="AD43" s="5" t="s">
        <v>21</v>
      </c>
      <c r="AE43" s="5" t="s">
        <v>62</v>
      </c>
      <c r="AF43" s="5"/>
      <c r="AG43" s="5" t="s">
        <v>62</v>
      </c>
      <c r="AH43" s="5"/>
      <c r="AI43" s="5" t="s">
        <v>21</v>
      </c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7"/>
      <c r="AX43" s="7">
        <f t="shared" si="0"/>
        <v>0</v>
      </c>
      <c r="AY43" s="7">
        <v>95</v>
      </c>
      <c r="AZ43" s="7"/>
      <c r="BA43" s="7"/>
      <c r="BB43" s="7"/>
      <c r="BC43" s="7">
        <f t="shared" si="3"/>
        <v>23.75</v>
      </c>
      <c r="BD43" s="7">
        <f t="shared" si="4"/>
        <v>5.9375</v>
      </c>
      <c r="BE43" s="7"/>
      <c r="BF43" s="7"/>
      <c r="BG43" s="12">
        <f t="shared" si="12"/>
        <v>0</v>
      </c>
      <c r="BH43" s="7"/>
      <c r="BI43" s="7"/>
      <c r="BJ43" s="7"/>
      <c r="BK43" s="7"/>
      <c r="BL43" s="7">
        <f t="shared" si="5"/>
        <v>0</v>
      </c>
      <c r="BM43" s="7">
        <f t="shared" si="6"/>
        <v>0</v>
      </c>
      <c r="BN43" s="7"/>
      <c r="BO43" s="7"/>
      <c r="BP43" s="7">
        <v>10</v>
      </c>
      <c r="BQ43" s="7">
        <f t="shared" si="7"/>
        <v>10</v>
      </c>
      <c r="BR43" s="7">
        <f t="shared" si="8"/>
        <v>2</v>
      </c>
      <c r="BS43" s="7"/>
      <c r="BT43" s="7"/>
      <c r="BU43" s="7">
        <f t="shared" si="9"/>
        <v>0</v>
      </c>
      <c r="BV43" s="7">
        <f t="shared" si="10"/>
        <v>0</v>
      </c>
      <c r="BW43" s="7">
        <f t="shared" si="13"/>
        <v>7.9375</v>
      </c>
      <c r="BX43">
        <v>38</v>
      </c>
      <c r="BY43">
        <v>218171250</v>
      </c>
      <c r="BZ43" t="s">
        <v>390</v>
      </c>
      <c r="CA43">
        <v>102</v>
      </c>
      <c r="CB43">
        <v>4</v>
      </c>
    </row>
    <row r="44" spans="1:80" x14ac:dyDescent="0.25">
      <c r="A44" s="5">
        <v>39</v>
      </c>
      <c r="B44" s="5">
        <v>218171358</v>
      </c>
      <c r="C44" s="5" t="s">
        <v>379</v>
      </c>
      <c r="D44" s="5">
        <v>102</v>
      </c>
      <c r="E44" s="5">
        <v>4</v>
      </c>
      <c r="F44" s="5"/>
      <c r="G44" s="5"/>
      <c r="H44" s="5"/>
      <c r="I44" s="5"/>
      <c r="J44" s="5"/>
      <c r="K44" s="5"/>
      <c r="L44" s="5"/>
      <c r="M44" s="5"/>
      <c r="N44" s="5"/>
      <c r="O44" s="5" t="s">
        <v>21</v>
      </c>
      <c r="P44" s="5" t="s">
        <v>21</v>
      </c>
      <c r="Q44" s="5"/>
      <c r="R44" s="5" t="s">
        <v>21</v>
      </c>
      <c r="S44" s="5" t="s">
        <v>21</v>
      </c>
      <c r="T44" s="5"/>
      <c r="U44" s="5" t="s">
        <v>21</v>
      </c>
      <c r="V44" s="5"/>
      <c r="W44" s="5"/>
      <c r="X44" s="5"/>
      <c r="Y44" s="5"/>
      <c r="Z44" s="5" t="s">
        <v>21</v>
      </c>
      <c r="AA44" s="5"/>
      <c r="AB44" s="5" t="s">
        <v>21</v>
      </c>
      <c r="AC44" s="5"/>
      <c r="AD44" s="5" t="s">
        <v>21</v>
      </c>
      <c r="AE44" s="5" t="s">
        <v>21</v>
      </c>
      <c r="AF44" s="5"/>
      <c r="AG44" s="5" t="s">
        <v>21</v>
      </c>
      <c r="AH44" s="5"/>
      <c r="AI44" s="5" t="s">
        <v>21</v>
      </c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7"/>
      <c r="AX44" s="7">
        <f t="shared" si="0"/>
        <v>0</v>
      </c>
      <c r="AY44" s="7">
        <v>100</v>
      </c>
      <c r="AZ44" s="7"/>
      <c r="BA44" s="7">
        <v>100</v>
      </c>
      <c r="BB44" s="7"/>
      <c r="BC44" s="7">
        <f t="shared" si="3"/>
        <v>50</v>
      </c>
      <c r="BD44" s="7">
        <f t="shared" si="4"/>
        <v>12.5</v>
      </c>
      <c r="BE44" s="7"/>
      <c r="BF44" s="7"/>
      <c r="BG44" s="12">
        <f t="shared" si="12"/>
        <v>0</v>
      </c>
      <c r="BH44" s="7"/>
      <c r="BI44" s="7"/>
      <c r="BJ44" s="7"/>
      <c r="BK44" s="7">
        <v>27</v>
      </c>
      <c r="BL44" s="7">
        <f t="shared" si="5"/>
        <v>27</v>
      </c>
      <c r="BM44" s="7">
        <f t="shared" si="6"/>
        <v>5.4</v>
      </c>
      <c r="BN44" s="7"/>
      <c r="BO44" s="7">
        <v>3</v>
      </c>
      <c r="BP44" s="7">
        <v>10</v>
      </c>
      <c r="BQ44" s="7">
        <f t="shared" si="7"/>
        <v>13</v>
      </c>
      <c r="BR44" s="7">
        <f t="shared" si="8"/>
        <v>2.6</v>
      </c>
      <c r="BS44" s="7"/>
      <c r="BT44" s="7"/>
      <c r="BU44" s="7">
        <f t="shared" si="9"/>
        <v>0</v>
      </c>
      <c r="BV44" s="7">
        <f t="shared" si="10"/>
        <v>0</v>
      </c>
      <c r="BW44" s="7">
        <f t="shared" si="13"/>
        <v>20.5</v>
      </c>
      <c r="BX44">
        <v>39</v>
      </c>
      <c r="BY44">
        <v>218139251</v>
      </c>
      <c r="BZ44" t="s">
        <v>378</v>
      </c>
      <c r="CA44">
        <v>102</v>
      </c>
      <c r="CB44">
        <v>4</v>
      </c>
    </row>
    <row r="45" spans="1:80" x14ac:dyDescent="0.25">
      <c r="A45" s="5">
        <v>40</v>
      </c>
      <c r="B45" s="5">
        <v>218121997</v>
      </c>
      <c r="C45" s="5" t="s">
        <v>139</v>
      </c>
      <c r="D45" s="5">
        <v>102</v>
      </c>
      <c r="E45" s="5">
        <v>4</v>
      </c>
      <c r="F45" s="5"/>
      <c r="G45" s="5"/>
      <c r="H45" s="5"/>
      <c r="I45" s="5"/>
      <c r="J45" s="5"/>
      <c r="K45" s="5"/>
      <c r="L45" s="5" t="s">
        <v>62</v>
      </c>
      <c r="M45" s="5" t="s">
        <v>62</v>
      </c>
      <c r="N45" s="5" t="s">
        <v>21</v>
      </c>
      <c r="O45" s="5" t="s">
        <v>21</v>
      </c>
      <c r="P45" s="5" t="s">
        <v>21</v>
      </c>
      <c r="Q45" s="5"/>
      <c r="R45" s="5" t="s">
        <v>21</v>
      </c>
      <c r="S45" s="5" t="s">
        <v>21</v>
      </c>
      <c r="T45" s="5"/>
      <c r="U45" s="5" t="s">
        <v>21</v>
      </c>
      <c r="V45" s="5"/>
      <c r="W45" s="5"/>
      <c r="X45" s="5"/>
      <c r="Y45" s="5"/>
      <c r="Z45" s="5" t="s">
        <v>21</v>
      </c>
      <c r="AA45" s="5"/>
      <c r="AB45" s="5" t="s">
        <v>21</v>
      </c>
      <c r="AC45" s="5"/>
      <c r="AD45" s="5" t="s">
        <v>21</v>
      </c>
      <c r="AE45" s="5" t="s">
        <v>62</v>
      </c>
      <c r="AF45" s="5"/>
      <c r="AG45" s="5" t="s">
        <v>21</v>
      </c>
      <c r="AH45" s="5"/>
      <c r="AI45" s="5" t="s">
        <v>21</v>
      </c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7"/>
      <c r="AX45" s="7">
        <f t="shared" si="0"/>
        <v>0</v>
      </c>
      <c r="AY45" s="7">
        <v>95</v>
      </c>
      <c r="AZ45" s="7"/>
      <c r="BA45" s="7"/>
      <c r="BB45" s="7"/>
      <c r="BC45" s="7">
        <f t="shared" si="3"/>
        <v>23.75</v>
      </c>
      <c r="BD45" s="7">
        <f t="shared" si="4"/>
        <v>5.9375</v>
      </c>
      <c r="BE45" s="7"/>
      <c r="BF45" s="7"/>
      <c r="BG45" s="12">
        <f t="shared" si="12"/>
        <v>0</v>
      </c>
      <c r="BH45" s="7"/>
      <c r="BI45" s="7"/>
      <c r="BJ45" s="7"/>
      <c r="BK45" s="7">
        <v>30</v>
      </c>
      <c r="BL45" s="7">
        <f t="shared" si="5"/>
        <v>30</v>
      </c>
      <c r="BM45" s="7">
        <f t="shared" si="6"/>
        <v>6</v>
      </c>
      <c r="BN45" s="7"/>
      <c r="BO45" s="7"/>
      <c r="BP45" s="7">
        <v>10</v>
      </c>
      <c r="BQ45" s="7">
        <f t="shared" si="7"/>
        <v>10</v>
      </c>
      <c r="BR45" s="7">
        <f t="shared" si="8"/>
        <v>2</v>
      </c>
      <c r="BS45" s="7"/>
      <c r="BT45" s="7"/>
      <c r="BU45" s="7">
        <f t="shared" si="9"/>
        <v>0</v>
      </c>
      <c r="BV45" s="7">
        <f t="shared" si="10"/>
        <v>0</v>
      </c>
      <c r="BW45" s="7">
        <f t="shared" si="13"/>
        <v>13.9375</v>
      </c>
      <c r="BX45">
        <v>40</v>
      </c>
      <c r="BY45">
        <v>218121830</v>
      </c>
      <c r="BZ45" t="s">
        <v>358</v>
      </c>
      <c r="CA45">
        <v>102</v>
      </c>
      <c r="CB45">
        <v>4</v>
      </c>
    </row>
    <row r="46" spans="1:80" x14ac:dyDescent="0.25">
      <c r="A46" s="5">
        <v>41</v>
      </c>
      <c r="B46" s="5">
        <v>218122489</v>
      </c>
      <c r="C46" s="5" t="s">
        <v>140</v>
      </c>
      <c r="D46" s="5">
        <v>102</v>
      </c>
      <c r="E46" s="5">
        <v>4</v>
      </c>
      <c r="F46" s="5"/>
      <c r="G46" s="5"/>
      <c r="H46" s="5"/>
      <c r="I46" s="5"/>
      <c r="J46" s="5"/>
      <c r="K46" s="5"/>
      <c r="L46" s="5" t="s">
        <v>21</v>
      </c>
      <c r="M46" s="5" t="s">
        <v>21</v>
      </c>
      <c r="N46" s="5" t="s">
        <v>21</v>
      </c>
      <c r="O46" s="5" t="s">
        <v>21</v>
      </c>
      <c r="P46" s="5" t="s">
        <v>21</v>
      </c>
      <c r="Q46" s="5"/>
      <c r="R46" s="5" t="s">
        <v>21</v>
      </c>
      <c r="S46" s="5" t="s">
        <v>21</v>
      </c>
      <c r="T46" s="5"/>
      <c r="U46" s="5" t="s">
        <v>21</v>
      </c>
      <c r="V46" s="5"/>
      <c r="W46" s="5"/>
      <c r="X46" s="5"/>
      <c r="Y46" s="5"/>
      <c r="Z46" s="5" t="s">
        <v>21</v>
      </c>
      <c r="AA46" s="5"/>
      <c r="AB46" s="5" t="s">
        <v>21</v>
      </c>
      <c r="AC46" s="5"/>
      <c r="AD46" s="5" t="s">
        <v>21</v>
      </c>
      <c r="AE46" s="5" t="s">
        <v>21</v>
      </c>
      <c r="AF46" s="5"/>
      <c r="AG46" s="5" t="s">
        <v>21</v>
      </c>
      <c r="AH46" s="5"/>
      <c r="AI46" s="5" t="s">
        <v>21</v>
      </c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7"/>
      <c r="AX46" s="7">
        <f t="shared" si="0"/>
        <v>0</v>
      </c>
      <c r="AY46" s="7">
        <v>90</v>
      </c>
      <c r="AZ46" s="7"/>
      <c r="BA46" s="7">
        <v>100</v>
      </c>
      <c r="BB46" s="7"/>
      <c r="BC46" s="7">
        <f t="shared" si="3"/>
        <v>47.5</v>
      </c>
      <c r="BD46" s="7">
        <f t="shared" si="4"/>
        <v>11.875</v>
      </c>
      <c r="BE46" s="7"/>
      <c r="BF46" s="7"/>
      <c r="BG46" s="12">
        <f t="shared" si="12"/>
        <v>0</v>
      </c>
      <c r="BH46" s="7"/>
      <c r="BI46" s="7"/>
      <c r="BJ46" s="7"/>
      <c r="BK46" s="7">
        <v>59</v>
      </c>
      <c r="BL46" s="7">
        <f t="shared" si="5"/>
        <v>59</v>
      </c>
      <c r="BM46" s="7">
        <f t="shared" si="6"/>
        <v>11.8</v>
      </c>
      <c r="BN46" s="7">
        <v>5</v>
      </c>
      <c r="BO46" s="7"/>
      <c r="BP46" s="7">
        <v>61</v>
      </c>
      <c r="BQ46" s="7">
        <f t="shared" si="7"/>
        <v>66</v>
      </c>
      <c r="BR46" s="7">
        <f t="shared" si="8"/>
        <v>13.200000000000001</v>
      </c>
      <c r="BS46" s="7"/>
      <c r="BT46" s="7">
        <v>50</v>
      </c>
      <c r="BU46" s="7">
        <f t="shared" si="9"/>
        <v>50</v>
      </c>
      <c r="BV46" s="7">
        <f t="shared" si="10"/>
        <v>17.5</v>
      </c>
      <c r="BW46" s="7">
        <f t="shared" si="13"/>
        <v>54.375</v>
      </c>
      <c r="BX46">
        <v>41</v>
      </c>
      <c r="BY46">
        <v>218171358</v>
      </c>
      <c r="BZ46" t="s">
        <v>379</v>
      </c>
      <c r="CA46">
        <v>102</v>
      </c>
      <c r="CB46">
        <v>4</v>
      </c>
    </row>
    <row r="47" spans="1:80" x14ac:dyDescent="0.25">
      <c r="A47" s="5">
        <v>42</v>
      </c>
      <c r="B47" s="5">
        <v>218171455</v>
      </c>
      <c r="C47" s="5" t="s">
        <v>380</v>
      </c>
      <c r="D47" s="5">
        <v>102</v>
      </c>
      <c r="E47" s="5">
        <v>4</v>
      </c>
      <c r="F47" s="5"/>
      <c r="G47" s="5"/>
      <c r="H47" s="5"/>
      <c r="I47" s="5"/>
      <c r="J47" s="5"/>
      <c r="K47" s="5"/>
      <c r="L47" s="5"/>
      <c r="M47" s="5"/>
      <c r="N47" s="5"/>
      <c r="O47" s="5" t="s">
        <v>62</v>
      </c>
      <c r="P47" s="5" t="s">
        <v>21</v>
      </c>
      <c r="Q47" s="5"/>
      <c r="R47" s="5" t="s">
        <v>62</v>
      </c>
      <c r="S47" s="5" t="s">
        <v>62</v>
      </c>
      <c r="T47" s="5"/>
      <c r="U47" s="5" t="s">
        <v>21</v>
      </c>
      <c r="V47" s="5"/>
      <c r="W47" s="5"/>
      <c r="X47" s="5"/>
      <c r="Y47" s="5"/>
      <c r="Z47" s="5" t="s">
        <v>62</v>
      </c>
      <c r="AA47" s="5"/>
      <c r="AB47" s="5" t="s">
        <v>21</v>
      </c>
      <c r="AC47" s="5"/>
      <c r="AD47" s="5" t="s">
        <v>21</v>
      </c>
      <c r="AE47" s="5" t="s">
        <v>21</v>
      </c>
      <c r="AF47" s="5"/>
      <c r="AG47" s="5" t="s">
        <v>21</v>
      </c>
      <c r="AH47" s="5"/>
      <c r="AI47" s="5" t="s">
        <v>21</v>
      </c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7"/>
      <c r="AX47" s="7">
        <f t="shared" si="0"/>
        <v>0</v>
      </c>
      <c r="AY47" s="7">
        <v>90</v>
      </c>
      <c r="AZ47" s="7">
        <v>100</v>
      </c>
      <c r="BA47" s="7">
        <v>80</v>
      </c>
      <c r="BB47" s="7">
        <v>85</v>
      </c>
      <c r="BC47" s="7">
        <f t="shared" si="3"/>
        <v>88.75</v>
      </c>
      <c r="BD47" s="7">
        <f t="shared" si="4"/>
        <v>22.1875</v>
      </c>
      <c r="BE47" s="7"/>
      <c r="BF47" s="7"/>
      <c r="BG47" s="12">
        <f t="shared" si="12"/>
        <v>6.6666666666666666E-2</v>
      </c>
      <c r="BH47" s="7">
        <v>2</v>
      </c>
      <c r="BI47" s="7"/>
      <c r="BJ47" s="7"/>
      <c r="BK47" s="7">
        <v>12</v>
      </c>
      <c r="BL47" s="7">
        <f t="shared" si="5"/>
        <v>14</v>
      </c>
      <c r="BM47" s="7">
        <f t="shared" si="6"/>
        <v>2.8000000000000003</v>
      </c>
      <c r="BN47" s="7"/>
      <c r="BO47" s="7"/>
      <c r="BP47" s="7">
        <v>16</v>
      </c>
      <c r="BQ47" s="7">
        <f t="shared" si="7"/>
        <v>16</v>
      </c>
      <c r="BR47" s="7">
        <f t="shared" si="8"/>
        <v>3.2</v>
      </c>
      <c r="BS47" s="7"/>
      <c r="BT47" s="7">
        <v>10</v>
      </c>
      <c r="BU47" s="7">
        <f t="shared" si="9"/>
        <v>10</v>
      </c>
      <c r="BV47" s="7">
        <f t="shared" si="10"/>
        <v>3.5</v>
      </c>
      <c r="BW47" s="52">
        <f t="shared" si="13"/>
        <v>31.6875</v>
      </c>
      <c r="BX47">
        <v>42</v>
      </c>
      <c r="BY47">
        <v>218121997</v>
      </c>
      <c r="BZ47" t="s">
        <v>139</v>
      </c>
      <c r="CA47">
        <v>102</v>
      </c>
      <c r="CB47">
        <v>4</v>
      </c>
    </row>
    <row r="48" spans="1:80" x14ac:dyDescent="0.25">
      <c r="A48" s="5">
        <v>43</v>
      </c>
      <c r="B48" s="2">
        <v>218123000</v>
      </c>
      <c r="C48" s="2" t="s">
        <v>441</v>
      </c>
      <c r="D48" s="2">
        <v>102</v>
      </c>
      <c r="E48" s="2">
        <v>4</v>
      </c>
      <c r="F48" s="2"/>
      <c r="G48" s="2"/>
      <c r="H48" s="2"/>
      <c r="I48" s="2"/>
      <c r="J48" s="2"/>
      <c r="K48" s="2"/>
      <c r="L48" s="2" t="s">
        <v>21</v>
      </c>
      <c r="M48" s="2" t="s">
        <v>21</v>
      </c>
      <c r="N48" s="2" t="s">
        <v>21</v>
      </c>
      <c r="O48" s="2" t="s">
        <v>21</v>
      </c>
      <c r="P48" s="2" t="s">
        <v>21</v>
      </c>
      <c r="Q48" s="2"/>
      <c r="R48" s="2" t="s">
        <v>21</v>
      </c>
      <c r="S48" s="2" t="s">
        <v>21</v>
      </c>
      <c r="T48" s="2"/>
      <c r="U48" s="2" t="s">
        <v>21</v>
      </c>
      <c r="V48" s="2"/>
      <c r="W48" s="2"/>
      <c r="X48" s="2"/>
      <c r="Y48" s="2"/>
      <c r="Z48" s="2" t="s">
        <v>21</v>
      </c>
      <c r="AA48" s="2"/>
      <c r="AB48" s="2" t="s">
        <v>62</v>
      </c>
      <c r="AC48" s="2"/>
      <c r="AD48" s="2" t="s">
        <v>62</v>
      </c>
      <c r="AE48" s="2" t="s">
        <v>21</v>
      </c>
      <c r="AF48" s="2"/>
      <c r="AG48" s="2" t="s">
        <v>21</v>
      </c>
      <c r="AH48" s="2"/>
      <c r="AI48" s="2" t="s">
        <v>21</v>
      </c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7">
        <f t="shared" si="0"/>
        <v>0</v>
      </c>
      <c r="AY48" s="5">
        <v>95</v>
      </c>
      <c r="AZ48" s="5">
        <v>100</v>
      </c>
      <c r="BA48" s="5">
        <v>90</v>
      </c>
      <c r="BB48" s="5">
        <v>75</v>
      </c>
      <c r="BC48" s="7">
        <f t="shared" si="3"/>
        <v>90</v>
      </c>
      <c r="BD48" s="7">
        <f t="shared" si="4"/>
        <v>22.5</v>
      </c>
      <c r="BE48" s="2"/>
      <c r="BF48" s="2"/>
      <c r="BG48" s="12">
        <f t="shared" si="12"/>
        <v>0</v>
      </c>
      <c r="BH48" s="2"/>
      <c r="BI48" s="2"/>
      <c r="BJ48" s="2"/>
      <c r="BK48" s="2">
        <v>70</v>
      </c>
      <c r="BL48" s="7">
        <f t="shared" si="5"/>
        <v>70</v>
      </c>
      <c r="BM48" s="7">
        <f t="shared" si="6"/>
        <v>14</v>
      </c>
      <c r="BN48" s="7"/>
      <c r="BO48" s="7">
        <v>3</v>
      </c>
      <c r="BP48" s="7">
        <v>47</v>
      </c>
      <c r="BQ48" s="7">
        <f t="shared" si="7"/>
        <v>50</v>
      </c>
      <c r="BR48" s="7">
        <f t="shared" si="8"/>
        <v>10</v>
      </c>
      <c r="BS48" s="7"/>
      <c r="BT48" s="7">
        <v>56</v>
      </c>
      <c r="BU48" s="7">
        <f t="shared" si="9"/>
        <v>56</v>
      </c>
      <c r="BV48" s="7">
        <f t="shared" si="10"/>
        <v>19.599999999999998</v>
      </c>
      <c r="BW48" s="7">
        <f t="shared" si="13"/>
        <v>66.099999999999994</v>
      </c>
      <c r="BX48">
        <v>43</v>
      </c>
      <c r="BY48">
        <v>218122489</v>
      </c>
      <c r="BZ48" t="s">
        <v>140</v>
      </c>
      <c r="CA48">
        <v>102</v>
      </c>
      <c r="CB48">
        <v>4</v>
      </c>
    </row>
    <row r="49" spans="1:80" x14ac:dyDescent="0.25">
      <c r="A49" s="5">
        <v>44</v>
      </c>
      <c r="B49" s="2">
        <v>218123061</v>
      </c>
      <c r="C49" s="2" t="s">
        <v>141</v>
      </c>
      <c r="D49" s="2">
        <v>102</v>
      </c>
      <c r="E49" s="2">
        <v>4</v>
      </c>
      <c r="F49" s="2"/>
      <c r="G49" s="2"/>
      <c r="H49" s="2"/>
      <c r="I49" s="2"/>
      <c r="J49" s="2"/>
      <c r="K49" s="2"/>
      <c r="L49" s="2" t="s">
        <v>21</v>
      </c>
      <c r="M49" s="2" t="s">
        <v>21</v>
      </c>
      <c r="N49" s="2" t="s">
        <v>21</v>
      </c>
      <c r="O49" s="2" t="s">
        <v>21</v>
      </c>
      <c r="P49" s="2" t="s">
        <v>21</v>
      </c>
      <c r="Q49" s="2"/>
      <c r="R49" s="2" t="s">
        <v>21</v>
      </c>
      <c r="S49" s="2" t="s">
        <v>21</v>
      </c>
      <c r="T49" s="2"/>
      <c r="U49" s="2" t="s">
        <v>21</v>
      </c>
      <c r="V49" s="2"/>
      <c r="W49" s="2"/>
      <c r="X49" s="2"/>
      <c r="Y49" s="2"/>
      <c r="Z49" s="2" t="s">
        <v>62</v>
      </c>
      <c r="AA49" s="2"/>
      <c r="AB49" s="2" t="s">
        <v>21</v>
      </c>
      <c r="AC49" s="2"/>
      <c r="AD49" s="2" t="s">
        <v>21</v>
      </c>
      <c r="AE49" s="2" t="s">
        <v>21</v>
      </c>
      <c r="AF49" s="2"/>
      <c r="AG49" s="2" t="s">
        <v>21</v>
      </c>
      <c r="AH49" s="2"/>
      <c r="AI49" s="2" t="s">
        <v>21</v>
      </c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7">
        <f t="shared" si="0"/>
        <v>0</v>
      </c>
      <c r="AY49" s="5">
        <v>100</v>
      </c>
      <c r="AZ49" s="5">
        <v>100</v>
      </c>
      <c r="BA49" s="5">
        <v>100</v>
      </c>
      <c r="BB49" s="5">
        <v>60</v>
      </c>
      <c r="BC49" s="7">
        <f t="shared" si="3"/>
        <v>90</v>
      </c>
      <c r="BD49" s="7">
        <f t="shared" si="4"/>
        <v>22.5</v>
      </c>
      <c r="BE49" s="2"/>
      <c r="BF49" s="2"/>
      <c r="BG49" s="12">
        <f t="shared" ref="BG49:BG69" si="14">((+BE49+BF49+BH49)/3)/100*10</f>
        <v>0</v>
      </c>
      <c r="BH49" s="2"/>
      <c r="BI49" s="2"/>
      <c r="BJ49" s="2">
        <v>2</v>
      </c>
      <c r="BK49" s="2">
        <v>25</v>
      </c>
      <c r="BL49" s="7">
        <f t="shared" si="5"/>
        <v>27</v>
      </c>
      <c r="BM49" s="7">
        <f t="shared" si="6"/>
        <v>5.4</v>
      </c>
      <c r="BN49" s="7"/>
      <c r="BO49" s="7"/>
      <c r="BP49" s="7">
        <v>10</v>
      </c>
      <c r="BQ49" s="7">
        <f t="shared" si="7"/>
        <v>10</v>
      </c>
      <c r="BR49" s="7">
        <f t="shared" si="8"/>
        <v>2</v>
      </c>
      <c r="BS49" s="7"/>
      <c r="BT49" s="7">
        <v>23</v>
      </c>
      <c r="BU49" s="7">
        <f t="shared" si="9"/>
        <v>23</v>
      </c>
      <c r="BV49" s="7">
        <f t="shared" si="10"/>
        <v>8.0499999999999989</v>
      </c>
      <c r="BW49" s="52">
        <f t="shared" ref="BW49:BW69" si="15">+BV49+BR49+BM49+BD49</f>
        <v>37.950000000000003</v>
      </c>
      <c r="BX49">
        <v>44</v>
      </c>
      <c r="BY49">
        <v>218171455</v>
      </c>
      <c r="BZ49" t="s">
        <v>380</v>
      </c>
      <c r="CA49">
        <v>102</v>
      </c>
      <c r="CB49">
        <v>4</v>
      </c>
    </row>
    <row r="50" spans="1:80" x14ac:dyDescent="0.25">
      <c r="A50" s="5">
        <v>45</v>
      </c>
      <c r="B50" s="2">
        <v>218123175</v>
      </c>
      <c r="C50" s="2" t="s">
        <v>142</v>
      </c>
      <c r="D50" s="2">
        <v>102</v>
      </c>
      <c r="E50" s="2">
        <v>4</v>
      </c>
      <c r="F50" s="2"/>
      <c r="G50" s="2"/>
      <c r="H50" s="2"/>
      <c r="I50" s="2"/>
      <c r="J50" s="2"/>
      <c r="K50" s="2"/>
      <c r="L50" s="2" t="s">
        <v>21</v>
      </c>
      <c r="M50" s="2" t="s">
        <v>21</v>
      </c>
      <c r="N50" s="2" t="s">
        <v>21</v>
      </c>
      <c r="O50" s="2" t="s">
        <v>21</v>
      </c>
      <c r="P50" s="2" t="s">
        <v>21</v>
      </c>
      <c r="Q50" s="2"/>
      <c r="R50" s="2" t="s">
        <v>21</v>
      </c>
      <c r="S50" s="2" t="s">
        <v>21</v>
      </c>
      <c r="T50" s="2"/>
      <c r="U50" s="2" t="s">
        <v>21</v>
      </c>
      <c r="V50" s="2"/>
      <c r="W50" s="2"/>
      <c r="X50" s="2"/>
      <c r="Y50" s="2"/>
      <c r="Z50" s="2" t="s">
        <v>21</v>
      </c>
      <c r="AA50" s="2"/>
      <c r="AB50" s="2" t="s">
        <v>21</v>
      </c>
      <c r="AC50" s="2"/>
      <c r="AD50" s="2" t="s">
        <v>21</v>
      </c>
      <c r="AE50" s="2" t="s">
        <v>21</v>
      </c>
      <c r="AF50" s="2"/>
      <c r="AG50" s="2" t="s">
        <v>21</v>
      </c>
      <c r="AH50" s="2"/>
      <c r="AI50" s="2" t="s">
        <v>21</v>
      </c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7">
        <f t="shared" si="0"/>
        <v>0</v>
      </c>
      <c r="AY50" s="5">
        <v>95</v>
      </c>
      <c r="AZ50" s="5">
        <v>90</v>
      </c>
      <c r="BA50" s="5">
        <v>100</v>
      </c>
      <c r="BB50" s="5">
        <v>100</v>
      </c>
      <c r="BC50" s="7">
        <f t="shared" si="3"/>
        <v>96.25</v>
      </c>
      <c r="BD50" s="7">
        <f t="shared" si="4"/>
        <v>24.0625</v>
      </c>
      <c r="BE50" s="2"/>
      <c r="BF50" s="2"/>
      <c r="BG50" s="12">
        <f t="shared" si="14"/>
        <v>0</v>
      </c>
      <c r="BH50" s="2"/>
      <c r="BI50" s="2"/>
      <c r="BJ50" s="2"/>
      <c r="BK50" s="2">
        <v>33</v>
      </c>
      <c r="BL50" s="7">
        <f t="shared" si="5"/>
        <v>33</v>
      </c>
      <c r="BM50" s="7">
        <f t="shared" si="6"/>
        <v>6.6000000000000005</v>
      </c>
      <c r="BN50" s="7"/>
      <c r="BO50" s="7">
        <v>3</v>
      </c>
      <c r="BP50" s="7">
        <v>47</v>
      </c>
      <c r="BQ50" s="7">
        <f t="shared" si="7"/>
        <v>50</v>
      </c>
      <c r="BR50" s="7">
        <f t="shared" si="8"/>
        <v>10</v>
      </c>
      <c r="BS50" s="7"/>
      <c r="BT50" s="7">
        <v>38</v>
      </c>
      <c r="BU50" s="7">
        <f t="shared" si="9"/>
        <v>38</v>
      </c>
      <c r="BV50" s="7">
        <f t="shared" si="10"/>
        <v>13.299999999999999</v>
      </c>
      <c r="BW50" s="7">
        <f t="shared" si="15"/>
        <v>53.962499999999999</v>
      </c>
      <c r="BX50">
        <v>45</v>
      </c>
      <c r="BY50">
        <v>218123000</v>
      </c>
      <c r="BZ50" t="s">
        <v>473</v>
      </c>
      <c r="CA50">
        <v>102</v>
      </c>
      <c r="CB50">
        <v>4</v>
      </c>
    </row>
    <row r="51" spans="1:80" x14ac:dyDescent="0.25">
      <c r="A51" s="5">
        <v>46</v>
      </c>
      <c r="B51" s="2">
        <v>217189921</v>
      </c>
      <c r="C51" s="2" t="s">
        <v>143</v>
      </c>
      <c r="D51" s="2">
        <v>102</v>
      </c>
      <c r="E51" s="2">
        <v>4</v>
      </c>
      <c r="F51" s="2"/>
      <c r="G51" s="2"/>
      <c r="H51" s="2"/>
      <c r="I51" s="2"/>
      <c r="J51" s="2"/>
      <c r="K51" s="2"/>
      <c r="L51" s="47" t="s">
        <v>21</v>
      </c>
      <c r="M51" s="47" t="s">
        <v>21</v>
      </c>
      <c r="N51" s="47" t="s">
        <v>21</v>
      </c>
      <c r="O51" s="47" t="s">
        <v>21</v>
      </c>
      <c r="P51" s="47" t="s">
        <v>21</v>
      </c>
      <c r="Q51" s="2"/>
      <c r="R51" s="2" t="s">
        <v>21</v>
      </c>
      <c r="S51" s="2" t="s">
        <v>21</v>
      </c>
      <c r="T51" s="2"/>
      <c r="U51" s="2" t="s">
        <v>21</v>
      </c>
      <c r="V51" s="2"/>
      <c r="W51" s="2"/>
      <c r="X51" s="2"/>
      <c r="Y51" s="2"/>
      <c r="Z51" s="2" t="s">
        <v>21</v>
      </c>
      <c r="AA51" s="2"/>
      <c r="AB51" s="2" t="s">
        <v>21</v>
      </c>
      <c r="AC51" s="2"/>
      <c r="AD51" s="2" t="s">
        <v>62</v>
      </c>
      <c r="AE51" s="2" t="s">
        <v>21</v>
      </c>
      <c r="AF51" s="2"/>
      <c r="AG51" s="2" t="s">
        <v>21</v>
      </c>
      <c r="AH51" s="2"/>
      <c r="AI51" s="2" t="s">
        <v>21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7">
        <f t="shared" ref="AX51:AX62" si="16">+AW51/17*100</f>
        <v>0</v>
      </c>
      <c r="AY51" s="5">
        <v>100</v>
      </c>
      <c r="AZ51" s="5">
        <v>100</v>
      </c>
      <c r="BA51" s="28"/>
      <c r="BB51" s="5">
        <v>50</v>
      </c>
      <c r="BC51" s="7">
        <f t="shared" si="3"/>
        <v>62.5</v>
      </c>
      <c r="BD51" s="7">
        <f t="shared" ref="BD51:BD62" si="17">+BC51*$BD$5</f>
        <v>15.625</v>
      </c>
      <c r="BE51" s="2"/>
      <c r="BF51" s="2"/>
      <c r="BG51" s="12">
        <f t="shared" si="14"/>
        <v>6.6666666666666666E-2</v>
      </c>
      <c r="BH51" s="2">
        <v>2</v>
      </c>
      <c r="BI51" s="2"/>
      <c r="BJ51" s="2"/>
      <c r="BK51" s="2">
        <v>25</v>
      </c>
      <c r="BL51" s="7">
        <f t="shared" si="5"/>
        <v>27</v>
      </c>
      <c r="BM51" s="7">
        <f t="shared" ref="BM51:BM62" si="18">+BL51*$BM$5</f>
        <v>5.4</v>
      </c>
      <c r="BN51" s="7"/>
      <c r="BO51" s="7"/>
      <c r="BP51" s="7">
        <v>10</v>
      </c>
      <c r="BQ51" s="7">
        <f t="shared" si="7"/>
        <v>10</v>
      </c>
      <c r="BR51" s="7">
        <f t="shared" ref="BR51:BR62" si="19">+BQ51*$BR$5</f>
        <v>2</v>
      </c>
      <c r="BS51" s="7"/>
      <c r="BT51" s="7"/>
      <c r="BU51" s="7">
        <f t="shared" ref="BU51:BU62" si="20">+BT51+BS51</f>
        <v>0</v>
      </c>
      <c r="BV51" s="7">
        <f t="shared" ref="BV51:BV62" si="21">+BU51*$BV$5</f>
        <v>0</v>
      </c>
      <c r="BW51" s="7">
        <f t="shared" si="15"/>
        <v>23.024999999999999</v>
      </c>
      <c r="BX51">
        <v>46</v>
      </c>
      <c r="BY51">
        <v>218123061</v>
      </c>
      <c r="BZ51" t="s">
        <v>141</v>
      </c>
      <c r="CA51">
        <v>102</v>
      </c>
      <c r="CB51">
        <v>4</v>
      </c>
    </row>
    <row r="52" spans="1:80" x14ac:dyDescent="0.25">
      <c r="A52" s="5">
        <v>47</v>
      </c>
      <c r="B52" s="2">
        <v>218171706</v>
      </c>
      <c r="C52" s="2" t="s">
        <v>359</v>
      </c>
      <c r="D52" s="2">
        <v>102</v>
      </c>
      <c r="E52" s="2">
        <v>4</v>
      </c>
      <c r="F52" s="2"/>
      <c r="G52" s="2"/>
      <c r="H52" s="2"/>
      <c r="I52" s="2"/>
      <c r="J52" s="2"/>
      <c r="K52" s="2"/>
      <c r="L52" s="2"/>
      <c r="M52" s="2"/>
      <c r="N52" s="2"/>
      <c r="O52" s="47" t="s">
        <v>21</v>
      </c>
      <c r="P52" s="47" t="s">
        <v>21</v>
      </c>
      <c r="Q52" s="2"/>
      <c r="R52" s="2" t="s">
        <v>21</v>
      </c>
      <c r="S52" s="2" t="s">
        <v>21</v>
      </c>
      <c r="T52" s="2"/>
      <c r="U52" s="2" t="s">
        <v>21</v>
      </c>
      <c r="V52" s="2"/>
      <c r="W52" s="2"/>
      <c r="X52" s="2"/>
      <c r="Y52" s="2"/>
      <c r="Z52" s="2" t="s">
        <v>21</v>
      </c>
      <c r="AA52" s="2"/>
      <c r="AB52" s="2" t="s">
        <v>21</v>
      </c>
      <c r="AC52" s="2"/>
      <c r="AD52" s="2" t="s">
        <v>21</v>
      </c>
      <c r="AE52" s="2" t="s">
        <v>21</v>
      </c>
      <c r="AF52" s="2"/>
      <c r="AG52" s="2" t="s">
        <v>62</v>
      </c>
      <c r="AH52" s="2"/>
      <c r="AI52" s="2" t="s">
        <v>62</v>
      </c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7">
        <f t="shared" si="16"/>
        <v>0</v>
      </c>
      <c r="AY52" s="5">
        <v>90</v>
      </c>
      <c r="AZ52" s="7">
        <v>60</v>
      </c>
      <c r="BA52" s="5">
        <v>100</v>
      </c>
      <c r="BB52" s="5"/>
      <c r="BC52" s="7">
        <f t="shared" si="3"/>
        <v>62.5</v>
      </c>
      <c r="BD52" s="7">
        <f t="shared" si="17"/>
        <v>15.625</v>
      </c>
      <c r="BE52" s="2"/>
      <c r="BF52" s="2"/>
      <c r="BG52" s="12">
        <f t="shared" si="14"/>
        <v>6.6666666666666666E-2</v>
      </c>
      <c r="BH52" s="2">
        <v>2</v>
      </c>
      <c r="BI52" s="2"/>
      <c r="BJ52" s="2"/>
      <c r="BK52" s="2">
        <v>20</v>
      </c>
      <c r="BL52" s="7">
        <f t="shared" si="5"/>
        <v>22</v>
      </c>
      <c r="BM52" s="7">
        <f t="shared" si="18"/>
        <v>4.4000000000000004</v>
      </c>
      <c r="BN52" s="7"/>
      <c r="BO52" s="7"/>
      <c r="BP52" s="7"/>
      <c r="BQ52" s="7">
        <f t="shared" si="7"/>
        <v>0</v>
      </c>
      <c r="BR52" s="7">
        <f t="shared" si="19"/>
        <v>0</v>
      </c>
      <c r="BS52" s="7"/>
      <c r="BT52" s="7"/>
      <c r="BU52" s="7">
        <f t="shared" si="20"/>
        <v>0</v>
      </c>
      <c r="BV52" s="7">
        <f t="shared" si="21"/>
        <v>0</v>
      </c>
      <c r="BW52" s="7">
        <f t="shared" si="15"/>
        <v>20.024999999999999</v>
      </c>
      <c r="BX52">
        <v>47</v>
      </c>
      <c r="BY52">
        <v>218123175</v>
      </c>
      <c r="BZ52" t="s">
        <v>142</v>
      </c>
      <c r="CA52">
        <v>102</v>
      </c>
      <c r="CB52">
        <v>4</v>
      </c>
    </row>
    <row r="53" spans="1:80" x14ac:dyDescent="0.25">
      <c r="A53" s="5">
        <v>48</v>
      </c>
      <c r="B53" s="2">
        <v>210113553</v>
      </c>
      <c r="C53" s="2" t="s">
        <v>144</v>
      </c>
      <c r="D53" s="2">
        <v>102</v>
      </c>
      <c r="E53" s="2">
        <v>4</v>
      </c>
      <c r="F53" s="2"/>
      <c r="G53" s="2"/>
      <c r="H53" s="2"/>
      <c r="I53" s="2"/>
      <c r="J53" s="2"/>
      <c r="K53" s="2"/>
      <c r="L53" s="2"/>
      <c r="M53" s="2"/>
      <c r="N53" s="2"/>
      <c r="O53" s="47" t="s">
        <v>62</v>
      </c>
      <c r="P53" s="47" t="s">
        <v>62</v>
      </c>
      <c r="Q53" s="2"/>
      <c r="R53" s="2" t="s">
        <v>62</v>
      </c>
      <c r="S53" s="2" t="s">
        <v>62</v>
      </c>
      <c r="T53" s="2"/>
      <c r="U53" s="2" t="s">
        <v>62</v>
      </c>
      <c r="V53" s="2"/>
      <c r="W53" s="2"/>
      <c r="X53" s="2"/>
      <c r="Y53" s="2"/>
      <c r="Z53" s="2" t="s">
        <v>62</v>
      </c>
      <c r="AA53" s="2"/>
      <c r="AB53" s="2" t="s">
        <v>62</v>
      </c>
      <c r="AC53" s="2"/>
      <c r="AD53" s="2" t="s">
        <v>62</v>
      </c>
      <c r="AE53" s="2" t="s">
        <v>62</v>
      </c>
      <c r="AF53" s="2"/>
      <c r="AG53" s="2" t="s">
        <v>62</v>
      </c>
      <c r="AH53" s="2"/>
      <c r="AI53" s="2" t="s">
        <v>62</v>
      </c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7">
        <f t="shared" si="16"/>
        <v>0</v>
      </c>
      <c r="AY53" s="5"/>
      <c r="AZ53" s="5"/>
      <c r="BA53" s="5"/>
      <c r="BB53" s="5"/>
      <c r="BC53" s="7">
        <f t="shared" si="3"/>
        <v>0</v>
      </c>
      <c r="BD53" s="7">
        <f t="shared" si="17"/>
        <v>0</v>
      </c>
      <c r="BE53" s="2"/>
      <c r="BF53" s="2"/>
      <c r="BG53" s="12">
        <f t="shared" si="14"/>
        <v>0</v>
      </c>
      <c r="BH53" s="2"/>
      <c r="BI53" s="2"/>
      <c r="BJ53" s="2"/>
      <c r="BK53" s="2"/>
      <c r="BL53" s="7">
        <f t="shared" si="5"/>
        <v>0</v>
      </c>
      <c r="BM53" s="7">
        <f t="shared" si="18"/>
        <v>0</v>
      </c>
      <c r="BN53" s="7"/>
      <c r="BO53" s="7"/>
      <c r="BP53" s="7"/>
      <c r="BQ53" s="7">
        <f t="shared" si="7"/>
        <v>0</v>
      </c>
      <c r="BR53" s="7">
        <f t="shared" si="19"/>
        <v>0</v>
      </c>
      <c r="BS53" s="7"/>
      <c r="BT53" s="7"/>
      <c r="BU53" s="7">
        <f t="shared" si="20"/>
        <v>0</v>
      </c>
      <c r="BV53" s="7">
        <f t="shared" si="21"/>
        <v>0</v>
      </c>
      <c r="BW53" s="7">
        <f t="shared" si="15"/>
        <v>0</v>
      </c>
      <c r="BX53">
        <v>48</v>
      </c>
      <c r="BY53">
        <v>217189921</v>
      </c>
      <c r="BZ53" t="s">
        <v>143</v>
      </c>
      <c r="CA53">
        <v>102</v>
      </c>
      <c r="CB53">
        <v>4</v>
      </c>
    </row>
    <row r="54" spans="1:80" x14ac:dyDescent="0.25">
      <c r="A54" s="5">
        <v>49</v>
      </c>
      <c r="B54" s="2">
        <v>218123736</v>
      </c>
      <c r="C54" s="2" t="s">
        <v>145</v>
      </c>
      <c r="D54" s="2">
        <v>102</v>
      </c>
      <c r="E54" s="2">
        <v>4</v>
      </c>
      <c r="F54" s="2"/>
      <c r="G54" s="2"/>
      <c r="H54" s="2"/>
      <c r="I54" s="2"/>
      <c r="J54" s="2"/>
      <c r="K54" s="2"/>
      <c r="L54" s="2" t="s">
        <v>21</v>
      </c>
      <c r="M54" s="2" t="s">
        <v>21</v>
      </c>
      <c r="N54" s="2" t="s">
        <v>21</v>
      </c>
      <c r="O54" s="2" t="s">
        <v>21</v>
      </c>
      <c r="P54" s="2" t="s">
        <v>21</v>
      </c>
      <c r="Q54" s="2"/>
      <c r="R54" s="2" t="s">
        <v>21</v>
      </c>
      <c r="S54" s="2" t="s">
        <v>21</v>
      </c>
      <c r="T54" s="2"/>
      <c r="U54" s="2" t="s">
        <v>21</v>
      </c>
      <c r="V54" s="2"/>
      <c r="W54" s="2"/>
      <c r="X54" s="2"/>
      <c r="Y54" s="2"/>
      <c r="Z54" s="2" t="s">
        <v>21</v>
      </c>
      <c r="AA54" s="2"/>
      <c r="AB54" s="2" t="s">
        <v>21</v>
      </c>
      <c r="AC54" s="2"/>
      <c r="AD54" s="2" t="s">
        <v>21</v>
      </c>
      <c r="AE54" s="2" t="s">
        <v>21</v>
      </c>
      <c r="AF54" s="2"/>
      <c r="AG54" s="2" t="s">
        <v>21</v>
      </c>
      <c r="AH54" s="2"/>
      <c r="AI54" s="2" t="s">
        <v>62</v>
      </c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7">
        <f t="shared" si="16"/>
        <v>0</v>
      </c>
      <c r="AY54" s="5">
        <v>95</v>
      </c>
      <c r="AZ54" s="5">
        <v>100</v>
      </c>
      <c r="BA54" s="28">
        <v>70</v>
      </c>
      <c r="BB54" s="5">
        <v>70</v>
      </c>
      <c r="BC54" s="7">
        <f t="shared" si="3"/>
        <v>83.75</v>
      </c>
      <c r="BD54" s="7">
        <f t="shared" si="17"/>
        <v>20.9375</v>
      </c>
      <c r="BE54" s="2"/>
      <c r="BF54" s="2"/>
      <c r="BG54" s="12">
        <f t="shared" si="14"/>
        <v>0</v>
      </c>
      <c r="BH54" s="2"/>
      <c r="BI54" s="2"/>
      <c r="BJ54" s="2"/>
      <c r="BK54" s="2">
        <v>58</v>
      </c>
      <c r="BL54" s="7">
        <f t="shared" si="5"/>
        <v>58</v>
      </c>
      <c r="BM54" s="7">
        <f t="shared" si="18"/>
        <v>11.600000000000001</v>
      </c>
      <c r="BN54" s="7"/>
      <c r="BO54" s="7"/>
      <c r="BP54" s="7"/>
      <c r="BQ54" s="7">
        <f t="shared" si="7"/>
        <v>0</v>
      </c>
      <c r="BR54" s="7">
        <f t="shared" si="19"/>
        <v>0</v>
      </c>
      <c r="BS54" s="7"/>
      <c r="BT54" s="7">
        <v>34</v>
      </c>
      <c r="BU54" s="7">
        <f t="shared" si="20"/>
        <v>34</v>
      </c>
      <c r="BV54" s="7">
        <f t="shared" si="21"/>
        <v>11.899999999999999</v>
      </c>
      <c r="BW54" s="52">
        <v>51</v>
      </c>
      <c r="BX54">
        <v>49</v>
      </c>
      <c r="BY54">
        <v>218171706</v>
      </c>
      <c r="BZ54" t="s">
        <v>359</v>
      </c>
      <c r="CA54">
        <v>102</v>
      </c>
      <c r="CB54">
        <v>4</v>
      </c>
    </row>
    <row r="55" spans="1:80" x14ac:dyDescent="0.25">
      <c r="A55" s="5">
        <v>50</v>
      </c>
      <c r="B55" s="2">
        <v>213201690</v>
      </c>
      <c r="C55" s="2" t="s">
        <v>146</v>
      </c>
      <c r="D55" s="2">
        <v>102</v>
      </c>
      <c r="E55" s="2">
        <v>4</v>
      </c>
      <c r="F55" s="2"/>
      <c r="G55" s="2"/>
      <c r="H55" s="2"/>
      <c r="I55" s="2"/>
      <c r="J55" s="2"/>
      <c r="K55" s="2"/>
      <c r="L55" s="2" t="s">
        <v>62</v>
      </c>
      <c r="M55" s="2" t="s">
        <v>62</v>
      </c>
      <c r="N55" s="2" t="s">
        <v>62</v>
      </c>
      <c r="O55" s="2" t="s">
        <v>62</v>
      </c>
      <c r="P55" s="2" t="s">
        <v>62</v>
      </c>
      <c r="Q55" s="2"/>
      <c r="R55" s="2" t="s">
        <v>62</v>
      </c>
      <c r="S55" s="2" t="s">
        <v>62</v>
      </c>
      <c r="T55" s="2"/>
      <c r="U55" s="2" t="s">
        <v>62</v>
      </c>
      <c r="V55" s="2"/>
      <c r="W55" s="2"/>
      <c r="X55" s="2"/>
      <c r="Y55" s="2"/>
      <c r="Z55" s="2" t="s">
        <v>62</v>
      </c>
      <c r="AA55" s="2"/>
      <c r="AB55" s="2" t="s">
        <v>62</v>
      </c>
      <c r="AC55" s="2"/>
      <c r="AD55" s="2" t="s">
        <v>62</v>
      </c>
      <c r="AE55" s="2" t="s">
        <v>62</v>
      </c>
      <c r="AF55" s="2"/>
      <c r="AG55" s="2" t="s">
        <v>62</v>
      </c>
      <c r="AH55" s="2"/>
      <c r="AI55" s="2" t="s">
        <v>62</v>
      </c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7">
        <f t="shared" si="16"/>
        <v>0</v>
      </c>
      <c r="AY55" s="5"/>
      <c r="AZ55" s="5"/>
      <c r="BA55" s="5"/>
      <c r="BB55" s="5"/>
      <c r="BC55" s="7">
        <f t="shared" si="3"/>
        <v>0</v>
      </c>
      <c r="BD55" s="7">
        <f t="shared" si="17"/>
        <v>0</v>
      </c>
      <c r="BE55" s="2"/>
      <c r="BF55" s="2"/>
      <c r="BG55" s="12">
        <f t="shared" si="14"/>
        <v>0</v>
      </c>
      <c r="BH55" s="2"/>
      <c r="BI55" s="2"/>
      <c r="BJ55" s="2"/>
      <c r="BK55" s="2"/>
      <c r="BL55" s="7">
        <f t="shared" si="5"/>
        <v>0</v>
      </c>
      <c r="BM55" s="7">
        <f t="shared" si="18"/>
        <v>0</v>
      </c>
      <c r="BN55" s="7">
        <v>5</v>
      </c>
      <c r="BO55" s="7"/>
      <c r="BP55" s="7"/>
      <c r="BQ55" s="7">
        <f t="shared" si="7"/>
        <v>5</v>
      </c>
      <c r="BR55" s="7">
        <f t="shared" si="19"/>
        <v>1</v>
      </c>
      <c r="BS55" s="7"/>
      <c r="BT55" s="7"/>
      <c r="BU55" s="7">
        <f t="shared" si="20"/>
        <v>0</v>
      </c>
      <c r="BV55" s="7">
        <f t="shared" si="21"/>
        <v>0</v>
      </c>
      <c r="BW55" s="7">
        <f t="shared" si="15"/>
        <v>1</v>
      </c>
      <c r="BX55">
        <v>50</v>
      </c>
      <c r="BY55">
        <v>210113553</v>
      </c>
      <c r="BZ55" t="s">
        <v>144</v>
      </c>
      <c r="CA55">
        <v>102</v>
      </c>
      <c r="CB55">
        <v>4</v>
      </c>
    </row>
    <row r="56" spans="1:80" x14ac:dyDescent="0.25">
      <c r="A56" s="5">
        <v>51</v>
      </c>
      <c r="B56" s="2">
        <v>218171838</v>
      </c>
      <c r="C56" s="2" t="s">
        <v>381</v>
      </c>
      <c r="D56" s="2">
        <v>102</v>
      </c>
      <c r="E56" s="2">
        <v>4</v>
      </c>
      <c r="F56" s="2"/>
      <c r="G56" s="2"/>
      <c r="H56" s="2"/>
      <c r="I56" s="2"/>
      <c r="J56" s="2"/>
      <c r="K56" s="2"/>
      <c r="L56" s="2"/>
      <c r="M56" s="2"/>
      <c r="N56" s="2"/>
      <c r="O56" s="2" t="s">
        <v>21</v>
      </c>
      <c r="P56" s="2" t="s">
        <v>21</v>
      </c>
      <c r="Q56" s="2"/>
      <c r="R56" s="2" t="s">
        <v>21</v>
      </c>
      <c r="S56" s="2" t="s">
        <v>21</v>
      </c>
      <c r="T56" s="2"/>
      <c r="U56" s="2" t="s">
        <v>21</v>
      </c>
      <c r="V56" s="2"/>
      <c r="W56" s="2"/>
      <c r="X56" s="2"/>
      <c r="Y56" s="2"/>
      <c r="Z56" s="2" t="s">
        <v>21</v>
      </c>
      <c r="AA56" s="2"/>
      <c r="AB56" s="2" t="s">
        <v>21</v>
      </c>
      <c r="AC56" s="2"/>
      <c r="AD56" s="2" t="s">
        <v>21</v>
      </c>
      <c r="AE56" s="2" t="s">
        <v>21</v>
      </c>
      <c r="AF56" s="2"/>
      <c r="AG56" s="2" t="s">
        <v>21</v>
      </c>
      <c r="AH56" s="2"/>
      <c r="AI56" s="2" t="s">
        <v>21</v>
      </c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7">
        <f t="shared" si="16"/>
        <v>0</v>
      </c>
      <c r="AY56" s="5">
        <v>90</v>
      </c>
      <c r="AZ56" s="7">
        <v>60</v>
      </c>
      <c r="BA56" s="5">
        <v>100</v>
      </c>
      <c r="BB56" s="5">
        <v>100</v>
      </c>
      <c r="BC56" s="7">
        <f t="shared" si="3"/>
        <v>87.5</v>
      </c>
      <c r="BD56" s="7">
        <f t="shared" si="17"/>
        <v>21.875</v>
      </c>
      <c r="BE56" s="2"/>
      <c r="BF56" s="2"/>
      <c r="BG56" s="12">
        <f t="shared" si="14"/>
        <v>6.6666666666666666E-2</v>
      </c>
      <c r="BH56" s="2">
        <v>2</v>
      </c>
      <c r="BI56" s="2"/>
      <c r="BJ56" s="2"/>
      <c r="BK56" s="2">
        <v>37</v>
      </c>
      <c r="BL56" s="7">
        <f t="shared" si="5"/>
        <v>39</v>
      </c>
      <c r="BM56" s="7">
        <f t="shared" si="18"/>
        <v>7.8000000000000007</v>
      </c>
      <c r="BN56" s="7"/>
      <c r="BO56" s="7"/>
      <c r="BP56" s="7">
        <v>30</v>
      </c>
      <c r="BQ56" s="7">
        <f t="shared" si="7"/>
        <v>30</v>
      </c>
      <c r="BR56" s="7">
        <f t="shared" si="19"/>
        <v>6</v>
      </c>
      <c r="BS56" s="7"/>
      <c r="BT56" s="7">
        <v>48</v>
      </c>
      <c r="BU56" s="7">
        <f t="shared" si="20"/>
        <v>48</v>
      </c>
      <c r="BV56" s="7">
        <f t="shared" si="21"/>
        <v>16.799999999999997</v>
      </c>
      <c r="BW56" s="7">
        <f t="shared" si="15"/>
        <v>52.474999999999994</v>
      </c>
      <c r="BX56">
        <v>51</v>
      </c>
      <c r="BY56">
        <v>218123736</v>
      </c>
      <c r="BZ56" t="s">
        <v>145</v>
      </c>
      <c r="CA56">
        <v>102</v>
      </c>
      <c r="CB56">
        <v>4</v>
      </c>
    </row>
    <row r="57" spans="1:80" x14ac:dyDescent="0.25">
      <c r="A57" s="5">
        <v>52</v>
      </c>
      <c r="B57" s="2">
        <v>218171935</v>
      </c>
      <c r="C57" s="2" t="s">
        <v>382</v>
      </c>
      <c r="D57" s="2">
        <v>102</v>
      </c>
      <c r="E57" s="2">
        <v>4</v>
      </c>
      <c r="F57" s="2"/>
      <c r="G57" s="2"/>
      <c r="H57" s="2"/>
      <c r="I57" s="2"/>
      <c r="J57" s="2"/>
      <c r="K57" s="2"/>
      <c r="L57" s="2"/>
      <c r="M57" s="2"/>
      <c r="N57" s="2"/>
      <c r="O57" s="2" t="s">
        <v>21</v>
      </c>
      <c r="P57" s="2" t="s">
        <v>21</v>
      </c>
      <c r="Q57" s="2"/>
      <c r="R57" s="2" t="s">
        <v>21</v>
      </c>
      <c r="S57" s="2" t="s">
        <v>21</v>
      </c>
      <c r="T57" s="2"/>
      <c r="U57" s="2" t="s">
        <v>21</v>
      </c>
      <c r="V57" s="2"/>
      <c r="W57" s="2"/>
      <c r="X57" s="2"/>
      <c r="Y57" s="2"/>
      <c r="Z57" s="2" t="s">
        <v>62</v>
      </c>
      <c r="AA57" s="2"/>
      <c r="AB57" s="2" t="s">
        <v>21</v>
      </c>
      <c r="AC57" s="2"/>
      <c r="AD57" s="2" t="s">
        <v>21</v>
      </c>
      <c r="AE57" s="2" t="s">
        <v>21</v>
      </c>
      <c r="AF57" s="2"/>
      <c r="AG57" s="2" t="s">
        <v>21</v>
      </c>
      <c r="AH57" s="2"/>
      <c r="AI57" s="2" t="s">
        <v>21</v>
      </c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7">
        <f t="shared" si="16"/>
        <v>0</v>
      </c>
      <c r="AY57" s="5">
        <v>90</v>
      </c>
      <c r="AZ57" s="5">
        <v>100</v>
      </c>
      <c r="BA57" s="5"/>
      <c r="BB57" s="5"/>
      <c r="BC57" s="7">
        <f t="shared" si="3"/>
        <v>47.5</v>
      </c>
      <c r="BD57" s="7">
        <f t="shared" si="17"/>
        <v>11.875</v>
      </c>
      <c r="BE57" s="2"/>
      <c r="BF57" s="2"/>
      <c r="BG57" s="12">
        <f t="shared" si="14"/>
        <v>6.6666666666666666E-2</v>
      </c>
      <c r="BH57" s="2">
        <v>2</v>
      </c>
      <c r="BI57" s="2"/>
      <c r="BJ57" s="2"/>
      <c r="BK57" s="2">
        <v>15</v>
      </c>
      <c r="BL57" s="7">
        <f t="shared" si="5"/>
        <v>17</v>
      </c>
      <c r="BM57" s="7">
        <f t="shared" si="18"/>
        <v>3.4000000000000004</v>
      </c>
      <c r="BN57" s="7"/>
      <c r="BO57" s="7"/>
      <c r="BP57" s="7">
        <v>10</v>
      </c>
      <c r="BQ57" s="7">
        <f t="shared" si="7"/>
        <v>10</v>
      </c>
      <c r="BR57" s="7">
        <f t="shared" si="19"/>
        <v>2</v>
      </c>
      <c r="BS57" s="7"/>
      <c r="BT57" s="7"/>
      <c r="BU57" s="7">
        <f t="shared" si="20"/>
        <v>0</v>
      </c>
      <c r="BV57" s="7">
        <f t="shared" si="21"/>
        <v>0</v>
      </c>
      <c r="BW57" s="7">
        <f t="shared" si="15"/>
        <v>17.274999999999999</v>
      </c>
      <c r="BX57">
        <v>52</v>
      </c>
      <c r="BY57">
        <v>213201690</v>
      </c>
      <c r="BZ57" t="s">
        <v>146</v>
      </c>
      <c r="CA57">
        <v>102</v>
      </c>
      <c r="CB57">
        <v>4</v>
      </c>
    </row>
    <row r="58" spans="1:80" x14ac:dyDescent="0.25">
      <c r="A58" s="5">
        <v>53</v>
      </c>
      <c r="B58" s="2">
        <v>218124201</v>
      </c>
      <c r="C58" s="2" t="s">
        <v>147</v>
      </c>
      <c r="D58" s="2">
        <v>102</v>
      </c>
      <c r="E58" s="2">
        <v>4</v>
      </c>
      <c r="F58" s="2"/>
      <c r="G58" s="2"/>
      <c r="H58" s="2"/>
      <c r="I58" s="2"/>
      <c r="J58" s="2"/>
      <c r="K58" s="2"/>
      <c r="L58" s="2" t="s">
        <v>62</v>
      </c>
      <c r="M58" s="2" t="s">
        <v>62</v>
      </c>
      <c r="N58" s="2" t="s">
        <v>21</v>
      </c>
      <c r="O58" s="2" t="s">
        <v>21</v>
      </c>
      <c r="P58" s="2" t="s">
        <v>21</v>
      </c>
      <c r="Q58" s="2"/>
      <c r="R58" s="2" t="s">
        <v>21</v>
      </c>
      <c r="S58" s="2" t="s">
        <v>21</v>
      </c>
      <c r="T58" s="2"/>
      <c r="U58" s="2" t="s">
        <v>21</v>
      </c>
      <c r="V58" s="2"/>
      <c r="W58" s="2"/>
      <c r="X58" s="2"/>
      <c r="Y58" s="2"/>
      <c r="Z58" s="2" t="s">
        <v>21</v>
      </c>
      <c r="AA58" s="2"/>
      <c r="AB58" s="2" t="s">
        <v>62</v>
      </c>
      <c r="AC58" s="2"/>
      <c r="AD58" s="2" t="s">
        <v>62</v>
      </c>
      <c r="AE58" s="2" t="s">
        <v>62</v>
      </c>
      <c r="AF58" s="2"/>
      <c r="AG58" s="2" t="s">
        <v>62</v>
      </c>
      <c r="AH58" s="2"/>
      <c r="AI58" s="2" t="s">
        <v>62</v>
      </c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7">
        <f t="shared" si="16"/>
        <v>0</v>
      </c>
      <c r="AY58" s="5">
        <v>100</v>
      </c>
      <c r="AZ58" s="5">
        <v>100</v>
      </c>
      <c r="BA58" s="5">
        <v>90</v>
      </c>
      <c r="BB58" s="28"/>
      <c r="BC58" s="7">
        <f t="shared" si="3"/>
        <v>72.5</v>
      </c>
      <c r="BD58" s="7">
        <f t="shared" si="17"/>
        <v>18.125</v>
      </c>
      <c r="BE58" s="2"/>
      <c r="BF58" s="2"/>
      <c r="BG58" s="12">
        <f t="shared" si="14"/>
        <v>0</v>
      </c>
      <c r="BH58" s="2"/>
      <c r="BI58" s="2"/>
      <c r="BJ58" s="2"/>
      <c r="BK58" s="2">
        <v>11</v>
      </c>
      <c r="BL58" s="7">
        <f t="shared" si="5"/>
        <v>11</v>
      </c>
      <c r="BM58" s="7">
        <f t="shared" si="18"/>
        <v>2.2000000000000002</v>
      </c>
      <c r="BN58" s="7"/>
      <c r="BO58" s="7"/>
      <c r="BP58" s="7"/>
      <c r="BQ58" s="7">
        <f t="shared" si="7"/>
        <v>0</v>
      </c>
      <c r="BR58" s="7">
        <f t="shared" si="19"/>
        <v>0</v>
      </c>
      <c r="BS58" s="7"/>
      <c r="BT58" s="7"/>
      <c r="BU58" s="7">
        <f t="shared" si="20"/>
        <v>0</v>
      </c>
      <c r="BV58" s="7">
        <f t="shared" si="21"/>
        <v>0</v>
      </c>
      <c r="BW58" s="7">
        <f t="shared" si="15"/>
        <v>20.324999999999999</v>
      </c>
      <c r="BX58">
        <v>53</v>
      </c>
      <c r="BY58">
        <v>218171838</v>
      </c>
      <c r="BZ58" t="s">
        <v>381</v>
      </c>
      <c r="CA58">
        <v>102</v>
      </c>
      <c r="CB58">
        <v>4</v>
      </c>
    </row>
    <row r="59" spans="1:80" x14ac:dyDescent="0.25">
      <c r="A59" s="5">
        <v>54</v>
      </c>
      <c r="B59" s="2">
        <v>218171978</v>
      </c>
      <c r="C59" s="2" t="s">
        <v>391</v>
      </c>
      <c r="D59" s="2">
        <v>102</v>
      </c>
      <c r="E59" s="2">
        <v>4</v>
      </c>
      <c r="F59" s="2"/>
      <c r="G59" s="2"/>
      <c r="H59" s="2"/>
      <c r="I59" s="2"/>
      <c r="J59" s="2"/>
      <c r="K59" s="2"/>
      <c r="L59" s="2"/>
      <c r="M59" s="2"/>
      <c r="N59" s="2"/>
      <c r="O59" s="2" t="s">
        <v>21</v>
      </c>
      <c r="P59" s="2" t="s">
        <v>21</v>
      </c>
      <c r="Q59" s="2"/>
      <c r="R59" s="2" t="s">
        <v>21</v>
      </c>
      <c r="S59" s="2" t="s">
        <v>21</v>
      </c>
      <c r="T59" s="2"/>
      <c r="U59" s="2" t="s">
        <v>21</v>
      </c>
      <c r="V59" s="2"/>
      <c r="W59" s="2"/>
      <c r="X59" s="2"/>
      <c r="Y59" s="2"/>
      <c r="Z59" s="2" t="s">
        <v>62</v>
      </c>
      <c r="AA59" s="2"/>
      <c r="AB59" s="2" t="s">
        <v>21</v>
      </c>
      <c r="AC59" s="2"/>
      <c r="AD59" s="2" t="s">
        <v>62</v>
      </c>
      <c r="AE59" s="2" t="s">
        <v>21</v>
      </c>
      <c r="AF59" s="2"/>
      <c r="AG59" s="2" t="s">
        <v>21</v>
      </c>
      <c r="AH59" s="2"/>
      <c r="AI59" s="2" t="s">
        <v>21</v>
      </c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7">
        <f t="shared" si="16"/>
        <v>0</v>
      </c>
      <c r="AY59" s="5">
        <v>100</v>
      </c>
      <c r="AZ59" s="5">
        <v>100</v>
      </c>
      <c r="BA59" s="5">
        <v>90</v>
      </c>
      <c r="BB59" s="5">
        <v>85</v>
      </c>
      <c r="BC59" s="7">
        <f t="shared" si="3"/>
        <v>93.75</v>
      </c>
      <c r="BD59" s="7">
        <f t="shared" si="17"/>
        <v>23.4375</v>
      </c>
      <c r="BE59" s="2"/>
      <c r="BF59" s="2"/>
      <c r="BG59" s="12">
        <f t="shared" si="14"/>
        <v>6.6666666666666666E-2</v>
      </c>
      <c r="BH59" s="2">
        <v>2</v>
      </c>
      <c r="BI59" s="2"/>
      <c r="BJ59" s="2">
        <v>2</v>
      </c>
      <c r="BK59" s="2">
        <v>22</v>
      </c>
      <c r="BL59" s="7">
        <f t="shared" si="5"/>
        <v>26</v>
      </c>
      <c r="BM59" s="7">
        <f t="shared" si="18"/>
        <v>5.2</v>
      </c>
      <c r="BN59" s="7"/>
      <c r="BO59" s="7">
        <v>3</v>
      </c>
      <c r="BP59" s="7">
        <v>20</v>
      </c>
      <c r="BQ59" s="7">
        <f t="shared" si="7"/>
        <v>23</v>
      </c>
      <c r="BR59" s="7">
        <f t="shared" si="19"/>
        <v>4.6000000000000005</v>
      </c>
      <c r="BS59" s="7"/>
      <c r="BT59" s="7"/>
      <c r="BU59" s="7">
        <f t="shared" si="20"/>
        <v>0</v>
      </c>
      <c r="BV59" s="7">
        <f t="shared" si="21"/>
        <v>0</v>
      </c>
      <c r="BW59" s="7">
        <f t="shared" si="15"/>
        <v>33.237499999999997</v>
      </c>
      <c r="BX59">
        <v>54</v>
      </c>
      <c r="BY59">
        <v>218171935</v>
      </c>
      <c r="BZ59" t="s">
        <v>382</v>
      </c>
      <c r="CA59">
        <v>102</v>
      </c>
      <c r="CB59">
        <v>4</v>
      </c>
    </row>
    <row r="60" spans="1:80" x14ac:dyDescent="0.25">
      <c r="A60" s="5">
        <v>55</v>
      </c>
      <c r="B60" s="2">
        <v>218172087</v>
      </c>
      <c r="C60" s="2" t="s">
        <v>383</v>
      </c>
      <c r="D60" s="2">
        <v>102</v>
      </c>
      <c r="E60" s="2">
        <v>4</v>
      </c>
      <c r="F60" s="2"/>
      <c r="G60" s="2"/>
      <c r="H60" s="2"/>
      <c r="I60" s="2"/>
      <c r="J60" s="2"/>
      <c r="K60" s="2"/>
      <c r="L60" s="2"/>
      <c r="M60" s="2"/>
      <c r="N60" s="2"/>
      <c r="O60" s="2" t="s">
        <v>21</v>
      </c>
      <c r="P60" s="2" t="s">
        <v>21</v>
      </c>
      <c r="Q60" s="2"/>
      <c r="R60" s="2" t="s">
        <v>21</v>
      </c>
      <c r="S60" s="2" t="s">
        <v>21</v>
      </c>
      <c r="T60" s="2"/>
      <c r="U60" s="2" t="s">
        <v>21</v>
      </c>
      <c r="V60" s="2"/>
      <c r="W60" s="2"/>
      <c r="X60" s="2"/>
      <c r="Y60" s="2"/>
      <c r="Z60" s="2" t="s">
        <v>21</v>
      </c>
      <c r="AA60" s="2"/>
      <c r="AB60" s="2" t="s">
        <v>21</v>
      </c>
      <c r="AC60" s="2"/>
      <c r="AD60" s="2" t="s">
        <v>21</v>
      </c>
      <c r="AE60" s="2" t="s">
        <v>21</v>
      </c>
      <c r="AF60" s="2"/>
      <c r="AG60" s="2" t="s">
        <v>21</v>
      </c>
      <c r="AH60" s="2"/>
      <c r="AI60" s="2" t="s">
        <v>21</v>
      </c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7">
        <f t="shared" si="16"/>
        <v>0</v>
      </c>
      <c r="AY60" s="5">
        <v>100</v>
      </c>
      <c r="AZ60" s="5">
        <v>100</v>
      </c>
      <c r="BA60" s="5">
        <v>100</v>
      </c>
      <c r="BB60" s="5">
        <v>90</v>
      </c>
      <c r="BC60" s="7">
        <f t="shared" si="3"/>
        <v>97.5</v>
      </c>
      <c r="BD60" s="7">
        <f t="shared" si="17"/>
        <v>24.375</v>
      </c>
      <c r="BE60" s="2"/>
      <c r="BF60" s="2"/>
      <c r="BG60" s="12">
        <f t="shared" si="14"/>
        <v>0</v>
      </c>
      <c r="BH60" s="2"/>
      <c r="BI60" s="2"/>
      <c r="BJ60" s="2"/>
      <c r="BK60" s="2">
        <v>21</v>
      </c>
      <c r="BL60" s="7">
        <f t="shared" si="5"/>
        <v>21</v>
      </c>
      <c r="BM60" s="7">
        <f t="shared" si="18"/>
        <v>4.2</v>
      </c>
      <c r="BN60" s="7"/>
      <c r="BO60" s="7">
        <v>3</v>
      </c>
      <c r="BP60" s="7">
        <v>23</v>
      </c>
      <c r="BQ60" s="7">
        <f t="shared" si="7"/>
        <v>26</v>
      </c>
      <c r="BR60" s="7">
        <f t="shared" si="19"/>
        <v>5.2</v>
      </c>
      <c r="BS60" s="7"/>
      <c r="BT60" s="7">
        <v>21</v>
      </c>
      <c r="BU60" s="7">
        <f t="shared" si="20"/>
        <v>21</v>
      </c>
      <c r="BV60" s="7">
        <f t="shared" si="21"/>
        <v>7.35</v>
      </c>
      <c r="BW60" s="52">
        <f t="shared" si="15"/>
        <v>41.125</v>
      </c>
      <c r="BX60">
        <v>55</v>
      </c>
      <c r="BY60">
        <v>218124201</v>
      </c>
      <c r="BZ60" t="s">
        <v>147</v>
      </c>
      <c r="CA60">
        <v>102</v>
      </c>
      <c r="CB60">
        <v>4</v>
      </c>
    </row>
    <row r="61" spans="1:80" x14ac:dyDescent="0.25">
      <c r="A61" s="2"/>
      <c r="B61" s="2"/>
      <c r="C61" s="28" t="s">
        <v>440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 t="s">
        <v>21</v>
      </c>
      <c r="T61" s="2"/>
      <c r="U61" s="2" t="s">
        <v>21</v>
      </c>
      <c r="V61" s="2"/>
      <c r="W61" s="2"/>
      <c r="X61" s="2"/>
      <c r="Y61" s="2"/>
      <c r="Z61" s="2" t="s">
        <v>62</v>
      </c>
      <c r="AA61" s="2"/>
      <c r="AB61" s="2" t="s">
        <v>21</v>
      </c>
      <c r="AC61" s="2"/>
      <c r="AD61" s="2" t="s">
        <v>21</v>
      </c>
      <c r="AE61" s="2" t="s">
        <v>62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7">
        <f t="shared" si="16"/>
        <v>0</v>
      </c>
      <c r="AY61" s="5"/>
      <c r="AZ61" s="5"/>
      <c r="BA61" s="5">
        <v>100</v>
      </c>
      <c r="BB61" s="5"/>
      <c r="BC61" s="7">
        <f t="shared" si="3"/>
        <v>25</v>
      </c>
      <c r="BD61" s="7">
        <f t="shared" si="17"/>
        <v>6.25</v>
      </c>
      <c r="BE61" s="2"/>
      <c r="BF61" s="2"/>
      <c r="BG61" s="12">
        <f t="shared" si="14"/>
        <v>0</v>
      </c>
      <c r="BH61" s="2"/>
      <c r="BI61" s="2"/>
      <c r="BJ61" s="2"/>
      <c r="BK61" s="2">
        <v>65</v>
      </c>
      <c r="BL61" s="7">
        <f t="shared" si="5"/>
        <v>65</v>
      </c>
      <c r="BM61" s="7">
        <f t="shared" si="18"/>
        <v>13</v>
      </c>
      <c r="BN61" s="7"/>
      <c r="BO61" s="7"/>
      <c r="BP61" s="7"/>
      <c r="BQ61" s="7">
        <f t="shared" si="7"/>
        <v>0</v>
      </c>
      <c r="BR61" s="7">
        <f t="shared" si="19"/>
        <v>0</v>
      </c>
      <c r="BS61" s="7"/>
      <c r="BT61" s="7"/>
      <c r="BU61" s="7">
        <f t="shared" si="20"/>
        <v>0</v>
      </c>
      <c r="BV61" s="7">
        <f t="shared" si="21"/>
        <v>0</v>
      </c>
      <c r="BW61" s="7">
        <f t="shared" si="15"/>
        <v>19.25</v>
      </c>
      <c r="BX61">
        <v>56</v>
      </c>
      <c r="BY61">
        <v>218171978</v>
      </c>
      <c r="BZ61" t="s">
        <v>391</v>
      </c>
      <c r="CA61">
        <v>102</v>
      </c>
      <c r="CB61">
        <v>4</v>
      </c>
    </row>
    <row r="62" spans="1:80" x14ac:dyDescent="0.25">
      <c r="A62" s="2" t="s">
        <v>114</v>
      </c>
      <c r="B62" s="2"/>
      <c r="C62" s="2" t="s">
        <v>422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 t="s">
        <v>21</v>
      </c>
      <c r="T62" s="2"/>
      <c r="U62" s="2" t="s">
        <v>21</v>
      </c>
      <c r="V62" s="2"/>
      <c r="W62" s="2"/>
      <c r="X62" s="2"/>
      <c r="Y62" s="2"/>
      <c r="Z62" s="2" t="s">
        <v>21</v>
      </c>
      <c r="AA62" s="2"/>
      <c r="AB62" s="2" t="s">
        <v>21</v>
      </c>
      <c r="AC62" s="2"/>
      <c r="AD62" s="2" t="s">
        <v>21</v>
      </c>
      <c r="AE62" s="2" t="s">
        <v>62</v>
      </c>
      <c r="AF62" s="2"/>
      <c r="AG62" s="2" t="s">
        <v>21</v>
      </c>
      <c r="AH62" s="2"/>
      <c r="AI62" s="2" t="s">
        <v>21</v>
      </c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7">
        <f t="shared" si="16"/>
        <v>0</v>
      </c>
      <c r="AY62" s="5">
        <v>100</v>
      </c>
      <c r="AZ62" s="5">
        <v>70</v>
      </c>
      <c r="BA62" s="5">
        <v>100</v>
      </c>
      <c r="BB62" s="5">
        <v>95</v>
      </c>
      <c r="BC62" s="7">
        <f t="shared" si="3"/>
        <v>91.25</v>
      </c>
      <c r="BD62" s="7">
        <f t="shared" si="17"/>
        <v>22.8125</v>
      </c>
      <c r="BE62" s="2"/>
      <c r="BF62" s="2"/>
      <c r="BG62" s="12">
        <f t="shared" si="14"/>
        <v>0</v>
      </c>
      <c r="BH62" s="2"/>
      <c r="BI62" s="2"/>
      <c r="BJ62" s="2"/>
      <c r="BK62" s="2">
        <v>30</v>
      </c>
      <c r="BL62" s="7">
        <f t="shared" si="5"/>
        <v>30</v>
      </c>
      <c r="BM62" s="7">
        <f t="shared" si="18"/>
        <v>6</v>
      </c>
      <c r="BN62" s="7"/>
      <c r="BO62" s="7">
        <v>3</v>
      </c>
      <c r="BP62" s="7">
        <v>20</v>
      </c>
      <c r="BQ62" s="7">
        <f t="shared" si="7"/>
        <v>23</v>
      </c>
      <c r="BR62" s="7">
        <f t="shared" si="19"/>
        <v>4.6000000000000005</v>
      </c>
      <c r="BS62" s="7"/>
      <c r="BT62" s="7">
        <v>23</v>
      </c>
      <c r="BU62" s="7">
        <f t="shared" si="20"/>
        <v>23</v>
      </c>
      <c r="BV62" s="7">
        <f t="shared" si="21"/>
        <v>8.0499999999999989</v>
      </c>
      <c r="BW62" s="52">
        <v>51</v>
      </c>
      <c r="BX62">
        <v>57</v>
      </c>
      <c r="BY62">
        <v>218172087</v>
      </c>
      <c r="BZ62" t="s">
        <v>383</v>
      </c>
      <c r="CA62">
        <v>102</v>
      </c>
      <c r="CB62">
        <v>4</v>
      </c>
    </row>
    <row r="63" spans="1:80" x14ac:dyDescent="0.25">
      <c r="A63" s="2" t="s">
        <v>114</v>
      </c>
      <c r="B63" s="2"/>
      <c r="C63" s="2" t="s">
        <v>430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 t="s">
        <v>21</v>
      </c>
      <c r="T63" s="2"/>
      <c r="U63" s="2" t="s">
        <v>21</v>
      </c>
      <c r="V63" s="2"/>
      <c r="W63" s="2"/>
      <c r="X63" s="2"/>
      <c r="Y63" s="2"/>
      <c r="Z63" s="2" t="s">
        <v>62</v>
      </c>
      <c r="AA63" s="2"/>
      <c r="AB63" s="2" t="s">
        <v>21</v>
      </c>
      <c r="AC63" s="2"/>
      <c r="AD63" s="2" t="s">
        <v>62</v>
      </c>
      <c r="AE63" s="2" t="s">
        <v>62</v>
      </c>
      <c r="AF63" s="2"/>
      <c r="AG63" s="2" t="s">
        <v>62</v>
      </c>
      <c r="AH63" s="2"/>
      <c r="AI63" s="2" t="s">
        <v>62</v>
      </c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7">
        <f t="shared" ref="AX63:AX69" si="22">+AW63/17*100</f>
        <v>0</v>
      </c>
      <c r="AY63" s="5">
        <v>90</v>
      </c>
      <c r="AZ63" s="7">
        <v>60</v>
      </c>
      <c r="BA63" s="5"/>
      <c r="BB63" s="5"/>
      <c r="BC63" s="7">
        <f t="shared" si="3"/>
        <v>37.5</v>
      </c>
      <c r="BD63" s="7">
        <f t="shared" ref="BD63:BD69" si="23">+BC63*$BD$5</f>
        <v>9.375</v>
      </c>
      <c r="BE63" s="2"/>
      <c r="BF63" s="2"/>
      <c r="BG63" s="12">
        <f t="shared" si="14"/>
        <v>0</v>
      </c>
      <c r="BH63" s="2"/>
      <c r="BI63" s="2"/>
      <c r="BJ63" s="2"/>
      <c r="BK63" s="2">
        <v>20</v>
      </c>
      <c r="BL63" s="7">
        <f t="shared" si="5"/>
        <v>20</v>
      </c>
      <c r="BM63" s="7">
        <f t="shared" ref="BM63:BM69" si="24">+BL63*$BM$5</f>
        <v>4</v>
      </c>
      <c r="BN63" s="7"/>
      <c r="BO63" s="7"/>
      <c r="BP63" s="7"/>
      <c r="BQ63" s="7">
        <f t="shared" si="7"/>
        <v>0</v>
      </c>
      <c r="BR63" s="7">
        <f t="shared" ref="BR63:BR69" si="25">+BQ63*$BR$5</f>
        <v>0</v>
      </c>
      <c r="BS63" s="7"/>
      <c r="BT63" s="7"/>
      <c r="BU63" s="7">
        <f t="shared" ref="BU63:BU69" si="26">+BT63+BS63</f>
        <v>0</v>
      </c>
      <c r="BV63" s="7">
        <f t="shared" ref="BV63:BV69" si="27">+BU63*$BV$5</f>
        <v>0</v>
      </c>
      <c r="BW63" s="7">
        <f t="shared" si="15"/>
        <v>13.375</v>
      </c>
    </row>
    <row r="64" spans="1:80" x14ac:dyDescent="0.25">
      <c r="A64" s="2" t="s">
        <v>114</v>
      </c>
      <c r="B64" s="2"/>
      <c r="C64" s="2" t="s">
        <v>431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 t="s">
        <v>62</v>
      </c>
      <c r="T64" s="2"/>
      <c r="U64" s="2" t="s">
        <v>62</v>
      </c>
      <c r="V64" s="2"/>
      <c r="W64" s="2"/>
      <c r="X64" s="2"/>
      <c r="Y64" s="2"/>
      <c r="Z64" s="2" t="s">
        <v>62</v>
      </c>
      <c r="AA64" s="2"/>
      <c r="AB64" s="2" t="s">
        <v>62</v>
      </c>
      <c r="AC64" s="2"/>
      <c r="AD64" s="2" t="s">
        <v>62</v>
      </c>
      <c r="AE64" s="2" t="s">
        <v>62</v>
      </c>
      <c r="AF64" s="2"/>
      <c r="AG64" s="2" t="s">
        <v>62</v>
      </c>
      <c r="AH64" s="2"/>
      <c r="AI64" s="2" t="s">
        <v>62</v>
      </c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7">
        <f t="shared" si="22"/>
        <v>0</v>
      </c>
      <c r="AY64" s="5"/>
      <c r="AZ64" s="5">
        <v>100</v>
      </c>
      <c r="BA64" s="5"/>
      <c r="BB64" s="5"/>
      <c r="BC64" s="7">
        <f t="shared" si="3"/>
        <v>25</v>
      </c>
      <c r="BD64" s="7">
        <f t="shared" si="23"/>
        <v>6.25</v>
      </c>
      <c r="BE64" s="2"/>
      <c r="BF64" s="2"/>
      <c r="BG64" s="12">
        <f t="shared" si="14"/>
        <v>0</v>
      </c>
      <c r="BH64" s="2"/>
      <c r="BI64" s="2"/>
      <c r="BJ64" s="2"/>
      <c r="BK64" s="2"/>
      <c r="BL64" s="7">
        <f t="shared" si="5"/>
        <v>0</v>
      </c>
      <c r="BM64" s="7">
        <f t="shared" si="24"/>
        <v>0</v>
      </c>
      <c r="BN64" s="7"/>
      <c r="BO64" s="7"/>
      <c r="BP64" s="7"/>
      <c r="BQ64" s="7">
        <f t="shared" si="7"/>
        <v>0</v>
      </c>
      <c r="BR64" s="7">
        <f t="shared" si="25"/>
        <v>0</v>
      </c>
      <c r="BS64" s="7"/>
      <c r="BT64" s="7"/>
      <c r="BU64" s="7">
        <f t="shared" si="26"/>
        <v>0</v>
      </c>
      <c r="BV64" s="7">
        <f t="shared" si="27"/>
        <v>0</v>
      </c>
      <c r="BW64" s="7">
        <f t="shared" si="15"/>
        <v>6.25</v>
      </c>
    </row>
    <row r="65" spans="1:75" x14ac:dyDescent="0.25">
      <c r="A65" s="2" t="s">
        <v>114</v>
      </c>
      <c r="B65" s="2"/>
      <c r="C65" s="2" t="s">
        <v>467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7">
        <f t="shared" si="22"/>
        <v>0</v>
      </c>
      <c r="AY65" s="5"/>
      <c r="AZ65" s="5"/>
      <c r="BA65" s="5"/>
      <c r="BB65" s="5"/>
      <c r="BC65" s="7">
        <f t="shared" ref="BC65:BC69" si="28">(+AY65+BB65)/2</f>
        <v>0</v>
      </c>
      <c r="BD65" s="7">
        <f t="shared" si="23"/>
        <v>0</v>
      </c>
      <c r="BE65" s="2"/>
      <c r="BF65" s="2"/>
      <c r="BG65" s="12">
        <f t="shared" si="14"/>
        <v>0</v>
      </c>
      <c r="BH65" s="2"/>
      <c r="BI65" s="2"/>
      <c r="BJ65" s="2"/>
      <c r="BK65" s="2"/>
      <c r="BL65" s="7">
        <f t="shared" si="5"/>
        <v>0</v>
      </c>
      <c r="BM65" s="7">
        <f t="shared" si="24"/>
        <v>0</v>
      </c>
      <c r="BN65" s="7"/>
      <c r="BO65" s="7"/>
      <c r="BP65" s="7"/>
      <c r="BQ65" s="7">
        <f t="shared" si="7"/>
        <v>0</v>
      </c>
      <c r="BR65" s="7">
        <f t="shared" si="25"/>
        <v>0</v>
      </c>
      <c r="BS65" s="7"/>
      <c r="BT65" s="7">
        <v>20</v>
      </c>
      <c r="BU65" s="7">
        <f t="shared" si="26"/>
        <v>20</v>
      </c>
      <c r="BV65" s="7">
        <f t="shared" si="27"/>
        <v>7</v>
      </c>
      <c r="BW65" s="7">
        <f t="shared" si="15"/>
        <v>7</v>
      </c>
    </row>
    <row r="66" spans="1:75" x14ac:dyDescent="0.25">
      <c r="A66" s="2" t="s">
        <v>114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7">
        <f t="shared" si="22"/>
        <v>0</v>
      </c>
      <c r="AY66" s="5"/>
      <c r="AZ66" s="5"/>
      <c r="BA66" s="5"/>
      <c r="BB66" s="5"/>
      <c r="BC66" s="7">
        <f t="shared" si="28"/>
        <v>0</v>
      </c>
      <c r="BD66" s="7">
        <f t="shared" si="23"/>
        <v>0</v>
      </c>
      <c r="BE66" s="2"/>
      <c r="BF66" s="2"/>
      <c r="BG66" s="12">
        <f t="shared" si="14"/>
        <v>0</v>
      </c>
      <c r="BH66" s="2"/>
      <c r="BI66" s="2"/>
      <c r="BJ66" s="2"/>
      <c r="BK66" s="2"/>
      <c r="BL66" s="7">
        <f t="shared" si="5"/>
        <v>0</v>
      </c>
      <c r="BM66" s="7">
        <f t="shared" si="24"/>
        <v>0</v>
      </c>
      <c r="BN66" s="7"/>
      <c r="BO66" s="7"/>
      <c r="BP66" s="7"/>
      <c r="BQ66" s="7">
        <f t="shared" si="7"/>
        <v>0</v>
      </c>
      <c r="BR66" s="7">
        <f t="shared" si="25"/>
        <v>0</v>
      </c>
      <c r="BS66" s="7"/>
      <c r="BT66" s="7"/>
      <c r="BU66" s="7">
        <f t="shared" si="26"/>
        <v>0</v>
      </c>
      <c r="BV66" s="7">
        <f t="shared" si="27"/>
        <v>0</v>
      </c>
      <c r="BW66" s="7">
        <f t="shared" si="15"/>
        <v>0</v>
      </c>
    </row>
    <row r="67" spans="1:75" x14ac:dyDescent="0.25">
      <c r="A67" s="2" t="s">
        <v>114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7">
        <f t="shared" si="22"/>
        <v>0</v>
      </c>
      <c r="AY67" s="5"/>
      <c r="AZ67" s="5"/>
      <c r="BA67" s="5"/>
      <c r="BB67" s="5"/>
      <c r="BC67" s="7">
        <f t="shared" si="28"/>
        <v>0</v>
      </c>
      <c r="BD67" s="7">
        <f t="shared" si="23"/>
        <v>0</v>
      </c>
      <c r="BE67" s="2"/>
      <c r="BF67" s="2"/>
      <c r="BG67" s="12">
        <f t="shared" si="14"/>
        <v>0</v>
      </c>
      <c r="BH67" s="2"/>
      <c r="BI67" s="2"/>
      <c r="BJ67" s="2"/>
      <c r="BK67" s="2"/>
      <c r="BL67" s="7">
        <f t="shared" si="5"/>
        <v>0</v>
      </c>
      <c r="BM67" s="7">
        <f t="shared" si="24"/>
        <v>0</v>
      </c>
      <c r="BN67" s="7"/>
      <c r="BO67" s="7"/>
      <c r="BP67" s="7"/>
      <c r="BQ67" s="7">
        <f t="shared" si="7"/>
        <v>0</v>
      </c>
      <c r="BR67" s="7">
        <f t="shared" si="25"/>
        <v>0</v>
      </c>
      <c r="BS67" s="7"/>
      <c r="BT67" s="7"/>
      <c r="BU67" s="7">
        <f t="shared" si="26"/>
        <v>0</v>
      </c>
      <c r="BV67" s="7">
        <f t="shared" si="27"/>
        <v>0</v>
      </c>
      <c r="BW67" s="7">
        <f t="shared" si="15"/>
        <v>0</v>
      </c>
    </row>
    <row r="68" spans="1:75" x14ac:dyDescent="0.25">
      <c r="A68" s="2" t="s">
        <v>114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7">
        <f t="shared" si="22"/>
        <v>0</v>
      </c>
      <c r="AY68" s="5"/>
      <c r="AZ68" s="5"/>
      <c r="BA68" s="5"/>
      <c r="BB68" s="5"/>
      <c r="BC68" s="7">
        <f t="shared" si="28"/>
        <v>0</v>
      </c>
      <c r="BD68" s="7">
        <f t="shared" si="23"/>
        <v>0</v>
      </c>
      <c r="BE68" s="2"/>
      <c r="BF68" s="2"/>
      <c r="BG68" s="12">
        <f t="shared" si="14"/>
        <v>0</v>
      </c>
      <c r="BH68" s="2"/>
      <c r="BI68" s="2"/>
      <c r="BJ68" s="2"/>
      <c r="BK68" s="2"/>
      <c r="BL68" s="7">
        <f t="shared" si="5"/>
        <v>0</v>
      </c>
      <c r="BM68" s="7">
        <f t="shared" si="24"/>
        <v>0</v>
      </c>
      <c r="BN68" s="7"/>
      <c r="BO68" s="7"/>
      <c r="BP68" s="7"/>
      <c r="BQ68" s="7">
        <f t="shared" si="7"/>
        <v>0</v>
      </c>
      <c r="BR68" s="7">
        <f t="shared" si="25"/>
        <v>0</v>
      </c>
      <c r="BS68" s="7"/>
      <c r="BT68" s="7"/>
      <c r="BU68" s="7">
        <f t="shared" si="26"/>
        <v>0</v>
      </c>
      <c r="BV68" s="7">
        <f t="shared" si="27"/>
        <v>0</v>
      </c>
      <c r="BW68" s="7">
        <f t="shared" si="15"/>
        <v>0</v>
      </c>
    </row>
    <row r="69" spans="1:75" x14ac:dyDescent="0.25">
      <c r="A69" s="2" t="s">
        <v>114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7">
        <f t="shared" si="22"/>
        <v>0</v>
      </c>
      <c r="AY69" s="5"/>
      <c r="AZ69" s="5"/>
      <c r="BA69" s="5"/>
      <c r="BB69" s="5"/>
      <c r="BC69" s="7">
        <f t="shared" si="28"/>
        <v>0</v>
      </c>
      <c r="BD69" s="7">
        <f t="shared" si="23"/>
        <v>0</v>
      </c>
      <c r="BE69" s="2"/>
      <c r="BF69" s="2"/>
      <c r="BG69" s="12">
        <f t="shared" si="14"/>
        <v>0</v>
      </c>
      <c r="BH69" s="2"/>
      <c r="BI69" s="2"/>
      <c r="BJ69" s="2"/>
      <c r="BK69" s="2"/>
      <c r="BL69" s="7">
        <f t="shared" si="5"/>
        <v>0</v>
      </c>
      <c r="BM69" s="7">
        <f t="shared" si="24"/>
        <v>0</v>
      </c>
      <c r="BN69" s="7"/>
      <c r="BO69" s="7"/>
      <c r="BP69" s="7"/>
      <c r="BQ69" s="7">
        <f t="shared" si="7"/>
        <v>0</v>
      </c>
      <c r="BR69" s="7">
        <f t="shared" si="25"/>
        <v>0</v>
      </c>
      <c r="BS69" s="7"/>
      <c r="BT69" s="7"/>
      <c r="BU69" s="7">
        <f t="shared" si="26"/>
        <v>0</v>
      </c>
      <c r="BV69" s="7">
        <f t="shared" si="27"/>
        <v>0</v>
      </c>
      <c r="BW69" s="7">
        <f t="shared" si="15"/>
        <v>0</v>
      </c>
    </row>
  </sheetData>
  <mergeCells count="1">
    <mergeCell ref="A1:E1"/>
  </mergeCells>
  <pageMargins left="0.7" right="0.7" top="0.75" bottom="0.75" header="0.3" footer="0.3"/>
  <pageSetup paperSize="5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62"/>
  <sheetViews>
    <sheetView tabSelected="1" topLeftCell="A5" zoomScale="98" zoomScaleNormal="98" workbookViewId="0">
      <pane ySplit="1530" topLeftCell="A53" activePane="bottomLeft"/>
      <selection activeCell="BR33" sqref="BR33"/>
      <selection pane="bottomLeft" activeCell="E67" sqref="E67"/>
    </sheetView>
  </sheetViews>
  <sheetFormatPr baseColWidth="10" defaultRowHeight="15" x14ac:dyDescent="0.25"/>
  <cols>
    <col min="1" max="1" width="5.42578125" customWidth="1"/>
    <col min="2" max="2" width="12.28515625" bestFit="1" customWidth="1"/>
    <col min="3" max="3" width="44.85546875" bestFit="1" customWidth="1"/>
    <col min="4" max="5" width="5.7109375" customWidth="1"/>
    <col min="6" max="7" width="10.5703125" bestFit="1" customWidth="1"/>
    <col min="8" max="10" width="10.42578125" customWidth="1"/>
    <col min="11" max="17" width="10.42578125" bestFit="1" customWidth="1"/>
    <col min="18" max="18" width="10.42578125" customWidth="1"/>
    <col min="19" max="20" width="10.42578125" bestFit="1" customWidth="1"/>
    <col min="21" max="21" width="9.28515625" customWidth="1"/>
    <col min="22" max="22" width="10.42578125" bestFit="1" customWidth="1"/>
    <col min="23" max="25" width="10.5703125" bestFit="1" customWidth="1"/>
    <col min="26" max="31" width="10.42578125" bestFit="1" customWidth="1"/>
    <col min="32" max="36" width="10.42578125" customWidth="1"/>
    <col min="37" max="57" width="10.42578125" hidden="1" customWidth="1"/>
    <col min="58" max="58" width="9.85546875" hidden="1" customWidth="1"/>
    <col min="59" max="59" width="5.42578125" hidden="1" customWidth="1"/>
    <col min="60" max="63" width="4.140625" customWidth="1"/>
    <col min="64" max="64" width="5.42578125" customWidth="1"/>
    <col min="65" max="66" width="9" customWidth="1"/>
    <col min="67" max="68" width="5.85546875" customWidth="1"/>
    <col min="69" max="76" width="9" customWidth="1"/>
    <col min="77" max="77" width="9" hidden="1" customWidth="1"/>
    <col min="78" max="81" width="9" customWidth="1"/>
    <col min="84" max="84" width="39.5703125" bestFit="1" customWidth="1"/>
  </cols>
  <sheetData>
    <row r="1" spans="1:86" ht="15" hidden="1" customHeight="1" x14ac:dyDescent="0.25">
      <c r="A1" s="62" t="s">
        <v>14</v>
      </c>
      <c r="B1" s="62"/>
      <c r="C1" s="62"/>
      <c r="D1" s="62"/>
      <c r="E1" s="62"/>
      <c r="F1" s="54"/>
      <c r="G1" s="54"/>
      <c r="N1" s="9"/>
      <c r="O1" s="9"/>
      <c r="P1" s="9"/>
      <c r="Q1" s="9"/>
      <c r="R1" s="9"/>
      <c r="S1" s="9"/>
      <c r="T1" s="9"/>
      <c r="U1" s="9"/>
    </row>
    <row r="2" spans="1:86" x14ac:dyDescent="0.25">
      <c r="A2" s="3" t="s">
        <v>0</v>
      </c>
      <c r="B2" s="3"/>
      <c r="C2" s="3" t="s">
        <v>1</v>
      </c>
    </row>
    <row r="3" spans="1:86" x14ac:dyDescent="0.25">
      <c r="A3" s="3" t="s">
        <v>2</v>
      </c>
      <c r="B3" s="3"/>
      <c r="C3" s="3" t="s">
        <v>71</v>
      </c>
    </row>
    <row r="4" spans="1:86" x14ac:dyDescent="0.25">
      <c r="A4" s="3" t="s">
        <v>12</v>
      </c>
      <c r="B4" s="3"/>
      <c r="C4" s="3" t="s">
        <v>13</v>
      </c>
    </row>
    <row r="5" spans="1:86" s="43" customFormat="1" ht="63.75" x14ac:dyDescent="0.2">
      <c r="A5" s="33" t="s">
        <v>3</v>
      </c>
      <c r="B5" s="33" t="s">
        <v>4</v>
      </c>
      <c r="C5" s="34" t="s">
        <v>5</v>
      </c>
      <c r="D5" s="33" t="s">
        <v>6</v>
      </c>
      <c r="E5" s="33" t="s">
        <v>7</v>
      </c>
      <c r="F5" s="55">
        <v>43313</v>
      </c>
      <c r="G5" s="55">
        <v>43315</v>
      </c>
      <c r="H5" s="8">
        <v>43320</v>
      </c>
      <c r="I5" s="8">
        <v>43322</v>
      </c>
      <c r="J5" s="8">
        <v>43327</v>
      </c>
      <c r="K5" s="8">
        <v>43329</v>
      </c>
      <c r="L5" s="35">
        <v>43334</v>
      </c>
      <c r="M5" s="8">
        <v>43336</v>
      </c>
      <c r="N5" s="8">
        <v>43341</v>
      </c>
      <c r="O5" s="8">
        <v>43343</v>
      </c>
      <c r="P5" s="35">
        <v>43348</v>
      </c>
      <c r="Q5" s="35">
        <v>43350</v>
      </c>
      <c r="R5" s="35">
        <v>43355</v>
      </c>
      <c r="S5" s="35">
        <v>43357</v>
      </c>
      <c r="T5" s="35">
        <v>43362</v>
      </c>
      <c r="U5" s="39" t="s">
        <v>435</v>
      </c>
      <c r="V5" s="35">
        <v>43369</v>
      </c>
      <c r="W5" s="36">
        <v>43371</v>
      </c>
      <c r="X5" s="36">
        <v>43376</v>
      </c>
      <c r="Y5" s="35">
        <v>43378</v>
      </c>
      <c r="Z5" s="36">
        <v>43383</v>
      </c>
      <c r="AA5" s="35">
        <v>43385</v>
      </c>
      <c r="AB5" s="8">
        <v>43390</v>
      </c>
      <c r="AC5" s="8">
        <v>43392</v>
      </c>
      <c r="AD5" s="8">
        <v>43397</v>
      </c>
      <c r="AE5" s="8">
        <v>43399</v>
      </c>
      <c r="AF5" s="8">
        <v>43404</v>
      </c>
      <c r="AG5" s="32">
        <v>43406</v>
      </c>
      <c r="AH5" s="8">
        <v>43411</v>
      </c>
      <c r="AI5" s="8">
        <v>43413</v>
      </c>
      <c r="AJ5" s="8">
        <v>43418</v>
      </c>
      <c r="AK5" s="8">
        <v>43420</v>
      </c>
      <c r="AL5" s="8">
        <v>43425</v>
      </c>
      <c r="AM5" s="8">
        <v>43427</v>
      </c>
      <c r="AN5" s="8">
        <v>43432</v>
      </c>
      <c r="AO5" s="8">
        <v>43434</v>
      </c>
      <c r="AP5" s="8">
        <v>43439</v>
      </c>
      <c r="AQ5" s="8">
        <v>43441</v>
      </c>
      <c r="AR5" s="8"/>
      <c r="AS5" s="8"/>
      <c r="AT5" s="8"/>
      <c r="AU5" s="8"/>
      <c r="AV5" s="8"/>
      <c r="AW5" s="8"/>
      <c r="AX5" s="8"/>
      <c r="AY5" s="35"/>
      <c r="AZ5" s="35">
        <v>43285</v>
      </c>
      <c r="BA5" s="35">
        <v>43287</v>
      </c>
      <c r="BB5" s="35">
        <v>43292</v>
      </c>
      <c r="BC5" s="35">
        <v>43294</v>
      </c>
      <c r="BD5" s="35">
        <v>43299</v>
      </c>
      <c r="BE5" s="35">
        <v>43301</v>
      </c>
      <c r="BF5" s="35" t="s">
        <v>60</v>
      </c>
      <c r="BG5" s="37" t="s">
        <v>16</v>
      </c>
      <c r="BH5" s="35" t="s">
        <v>19</v>
      </c>
      <c r="BI5" s="39" t="s">
        <v>415</v>
      </c>
      <c r="BJ5" s="39" t="s">
        <v>419</v>
      </c>
      <c r="BK5" s="35"/>
      <c r="BL5" s="38" t="s">
        <v>16</v>
      </c>
      <c r="BM5" s="38">
        <v>0.25</v>
      </c>
      <c r="BN5" s="38" t="s">
        <v>47</v>
      </c>
      <c r="BO5" s="48" t="s">
        <v>427</v>
      </c>
      <c r="BP5" s="48" t="s">
        <v>433</v>
      </c>
      <c r="BQ5" s="35" t="s">
        <v>17</v>
      </c>
      <c r="BR5" s="38" t="s">
        <v>16</v>
      </c>
      <c r="BS5" s="38">
        <v>0.2</v>
      </c>
      <c r="BT5" s="39" t="s">
        <v>458</v>
      </c>
      <c r="BU5" s="14" t="s">
        <v>463</v>
      </c>
      <c r="BV5" s="35" t="s">
        <v>25</v>
      </c>
      <c r="BW5" s="38" t="s">
        <v>16</v>
      </c>
      <c r="BX5" s="40">
        <v>0.2</v>
      </c>
      <c r="BY5" s="39" t="s">
        <v>61</v>
      </c>
      <c r="BZ5" s="39" t="s">
        <v>23</v>
      </c>
      <c r="CA5" s="41" t="s">
        <v>16</v>
      </c>
      <c r="CB5" s="38">
        <v>0.35</v>
      </c>
      <c r="CC5" s="42" t="s">
        <v>24</v>
      </c>
    </row>
    <row r="6" spans="1:86" x14ac:dyDescent="0.25">
      <c r="A6" s="5">
        <v>1</v>
      </c>
      <c r="B6" s="6">
        <v>218111754</v>
      </c>
      <c r="C6" s="6" t="s">
        <v>298</v>
      </c>
      <c r="D6" s="5">
        <v>105</v>
      </c>
      <c r="E6" s="5">
        <v>5</v>
      </c>
      <c r="F6" s="5"/>
      <c r="G6" s="5"/>
      <c r="H6" s="8"/>
      <c r="I6" s="8"/>
      <c r="J6" s="8"/>
      <c r="K6" s="8"/>
      <c r="L6" s="8"/>
      <c r="M6" s="8" t="s">
        <v>21</v>
      </c>
      <c r="N6" s="8" t="s">
        <v>21</v>
      </c>
      <c r="O6" s="8" t="s">
        <v>21</v>
      </c>
      <c r="P6" s="8" t="s">
        <v>21</v>
      </c>
      <c r="Q6" s="8" t="s">
        <v>397</v>
      </c>
      <c r="R6" s="11"/>
      <c r="S6" s="8" t="s">
        <v>21</v>
      </c>
      <c r="T6" s="8" t="s">
        <v>21</v>
      </c>
      <c r="U6" s="8"/>
      <c r="V6" s="8" t="s">
        <v>62</v>
      </c>
      <c r="W6" s="8"/>
      <c r="X6" s="8"/>
      <c r="Y6" s="8" t="s">
        <v>21</v>
      </c>
      <c r="Z6" s="8"/>
      <c r="AA6" s="8" t="s">
        <v>21</v>
      </c>
      <c r="AB6" s="8"/>
      <c r="AC6" s="8"/>
      <c r="AD6" s="8"/>
      <c r="AE6" s="8" t="s">
        <v>62</v>
      </c>
      <c r="AF6" s="8" t="s">
        <v>62</v>
      </c>
      <c r="AG6" s="8"/>
      <c r="AH6" s="8" t="s">
        <v>21</v>
      </c>
      <c r="AI6" s="8"/>
      <c r="AJ6" s="8" t="s">
        <v>21</v>
      </c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11"/>
      <c r="BG6" s="5">
        <f>+BF6/13*100</f>
        <v>0</v>
      </c>
      <c r="BH6" s="5">
        <v>70</v>
      </c>
      <c r="BI6" s="5">
        <v>95</v>
      </c>
      <c r="BJ6" s="5">
        <v>90</v>
      </c>
      <c r="BK6" s="8"/>
      <c r="BL6" s="7">
        <f>(+BH6+BI6+BJ6)/3</f>
        <v>85</v>
      </c>
      <c r="BM6" s="7">
        <f t="shared" ref="BM6" si="0">+BL6*$BM$5</f>
        <v>21.25</v>
      </c>
      <c r="BN6" s="10"/>
      <c r="BO6" s="11">
        <v>2</v>
      </c>
      <c r="BP6" s="11"/>
      <c r="BQ6" s="5">
        <v>26</v>
      </c>
      <c r="BR6" s="7">
        <f>+BQ6+BO6+BN6</f>
        <v>28</v>
      </c>
      <c r="BS6" s="7">
        <f t="shared" ref="BS6" si="1">+BR6*$BS$5</f>
        <v>5.6000000000000005</v>
      </c>
      <c r="BT6" s="7">
        <v>3</v>
      </c>
      <c r="BU6" s="8"/>
      <c r="BV6" s="11">
        <v>24</v>
      </c>
      <c r="BW6" s="11">
        <f>+BT6+BU6+BV6</f>
        <v>27</v>
      </c>
      <c r="BX6" s="7">
        <f t="shared" ref="BX6" si="2">+BW6*$BX$5</f>
        <v>5.4</v>
      </c>
      <c r="BY6" s="15"/>
      <c r="BZ6" s="44">
        <v>44</v>
      </c>
      <c r="CA6" s="7">
        <f t="shared" ref="CA6" si="3">+BZ6+BY6</f>
        <v>44</v>
      </c>
      <c r="CB6" s="7">
        <f t="shared" ref="CB6" si="4">+CA6*$CB$5</f>
        <v>15.399999999999999</v>
      </c>
      <c r="CC6" s="7">
        <f>+CB6+BX6+BS6+BM6</f>
        <v>47.65</v>
      </c>
      <c r="CD6">
        <v>1</v>
      </c>
      <c r="CE6">
        <v>218111754</v>
      </c>
      <c r="CF6" t="s">
        <v>298</v>
      </c>
      <c r="CG6">
        <v>105</v>
      </c>
      <c r="CH6">
        <v>5</v>
      </c>
    </row>
    <row r="7" spans="1:86" x14ac:dyDescent="0.25">
      <c r="A7" s="5">
        <v>2</v>
      </c>
      <c r="B7" s="5">
        <v>218112289</v>
      </c>
      <c r="C7" s="13" t="s">
        <v>299</v>
      </c>
      <c r="D7" s="5">
        <v>105</v>
      </c>
      <c r="E7" s="5">
        <v>5</v>
      </c>
      <c r="F7" s="5"/>
      <c r="G7" s="5"/>
      <c r="H7" s="5"/>
      <c r="I7" s="5"/>
      <c r="J7" s="5"/>
      <c r="K7" s="5"/>
      <c r="L7" s="5"/>
      <c r="M7" s="5" t="s">
        <v>21</v>
      </c>
      <c r="N7" s="5" t="s">
        <v>21</v>
      </c>
      <c r="O7" s="5" t="s">
        <v>21</v>
      </c>
      <c r="P7" s="5" t="s">
        <v>21</v>
      </c>
      <c r="Q7" s="5" t="s">
        <v>62</v>
      </c>
      <c r="R7" s="5"/>
      <c r="S7" s="5" t="s">
        <v>21</v>
      </c>
      <c r="T7" s="5" t="s">
        <v>21</v>
      </c>
      <c r="U7" s="5"/>
      <c r="V7" s="5" t="s">
        <v>21</v>
      </c>
      <c r="W7" s="5"/>
      <c r="X7" s="5"/>
      <c r="Y7" s="5" t="s">
        <v>21</v>
      </c>
      <c r="Z7" s="5"/>
      <c r="AA7" s="5" t="s">
        <v>21</v>
      </c>
      <c r="AB7" s="5"/>
      <c r="AC7" s="5"/>
      <c r="AD7" s="5"/>
      <c r="AE7" s="5" t="s">
        <v>62</v>
      </c>
      <c r="AF7" s="5" t="s">
        <v>21</v>
      </c>
      <c r="AG7" s="5"/>
      <c r="AH7" s="5" t="s">
        <v>21</v>
      </c>
      <c r="AI7" s="5"/>
      <c r="AJ7" s="5" t="s">
        <v>397</v>
      </c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11"/>
      <c r="BG7" s="7">
        <f t="shared" ref="BG7:BG45" si="5">+BF7/13*100</f>
        <v>0</v>
      </c>
      <c r="BH7" s="5">
        <v>80</v>
      </c>
      <c r="BI7" s="5">
        <v>95</v>
      </c>
      <c r="BJ7" s="5">
        <v>100</v>
      </c>
      <c r="BK7" s="5"/>
      <c r="BL7" s="7">
        <f t="shared" ref="BL7:BL62" si="6">(+BH7+BI7+BJ7)/3</f>
        <v>91.666666666666671</v>
      </c>
      <c r="BM7" s="7">
        <f t="shared" ref="BM7" si="7">+BL7*$BM$5</f>
        <v>22.916666666666668</v>
      </c>
      <c r="BN7" s="7"/>
      <c r="BO7" s="7"/>
      <c r="BP7" s="7"/>
      <c r="BQ7" s="5">
        <v>52</v>
      </c>
      <c r="BR7" s="7">
        <f t="shared" ref="BR7:BR13" si="8">+BQ7+BO7+BN7</f>
        <v>52</v>
      </c>
      <c r="BS7" s="7">
        <f t="shared" ref="BS7:BS13" si="9">+BR7*$BS$5</f>
        <v>10.4</v>
      </c>
      <c r="BT7" s="7"/>
      <c r="BU7" s="7"/>
      <c r="BV7" s="7">
        <v>10</v>
      </c>
      <c r="BW7" s="11">
        <f t="shared" ref="BW7:BW61" si="10">+BT7+BU7+BV7</f>
        <v>10</v>
      </c>
      <c r="BX7" s="7">
        <f t="shared" ref="BX7:BX45" si="11">+BW7*$BX$5</f>
        <v>2</v>
      </c>
      <c r="BY7" s="5"/>
      <c r="BZ7" s="5">
        <v>44</v>
      </c>
      <c r="CA7" s="7">
        <f t="shared" ref="CA7:CA45" si="12">+BZ7+BY7</f>
        <v>44</v>
      </c>
      <c r="CB7" s="7">
        <f t="shared" ref="CB7:CB45" si="13">+CA7*$CB$5</f>
        <v>15.399999999999999</v>
      </c>
      <c r="CC7" s="7">
        <f t="shared" ref="CC7:CC45" si="14">+CB7+BX7+BS7+BM7</f>
        <v>50.716666666666669</v>
      </c>
      <c r="CD7">
        <v>2</v>
      </c>
      <c r="CE7">
        <v>218112289</v>
      </c>
      <c r="CF7" t="s">
        <v>299</v>
      </c>
      <c r="CG7">
        <v>105</v>
      </c>
      <c r="CH7">
        <v>5</v>
      </c>
    </row>
    <row r="8" spans="1:86" x14ac:dyDescent="0.25">
      <c r="A8" s="5">
        <v>3</v>
      </c>
      <c r="B8" s="5">
        <v>216175925</v>
      </c>
      <c r="C8" s="13" t="s">
        <v>300</v>
      </c>
      <c r="D8" s="5">
        <v>105</v>
      </c>
      <c r="E8" s="5">
        <v>5</v>
      </c>
      <c r="F8" s="5"/>
      <c r="G8" s="5"/>
      <c r="H8" s="5"/>
      <c r="I8" s="5"/>
      <c r="J8" s="5"/>
      <c r="K8" s="5"/>
      <c r="L8" s="5"/>
      <c r="M8" s="5" t="s">
        <v>21</v>
      </c>
      <c r="N8" s="5" t="s">
        <v>21</v>
      </c>
      <c r="O8" s="5" t="s">
        <v>21</v>
      </c>
      <c r="P8" s="5" t="s">
        <v>21</v>
      </c>
      <c r="Q8" s="5" t="s">
        <v>21</v>
      </c>
      <c r="R8" s="5"/>
      <c r="S8" s="5" t="s">
        <v>62</v>
      </c>
      <c r="T8" s="5" t="s">
        <v>21</v>
      </c>
      <c r="U8" s="5"/>
      <c r="V8" s="5" t="s">
        <v>21</v>
      </c>
      <c r="W8" s="5"/>
      <c r="X8" s="5"/>
      <c r="Y8" s="5" t="s">
        <v>21</v>
      </c>
      <c r="Z8" s="5"/>
      <c r="AA8" s="5" t="s">
        <v>62</v>
      </c>
      <c r="AB8" s="5"/>
      <c r="AC8" s="5"/>
      <c r="AD8" s="5"/>
      <c r="AE8" s="5" t="s">
        <v>21</v>
      </c>
      <c r="AF8" s="5" t="s">
        <v>21</v>
      </c>
      <c r="AG8" s="5"/>
      <c r="AH8" s="5" t="s">
        <v>21</v>
      </c>
      <c r="AI8" s="5"/>
      <c r="AJ8" s="5" t="s">
        <v>21</v>
      </c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11"/>
      <c r="BG8" s="7">
        <f t="shared" si="5"/>
        <v>0</v>
      </c>
      <c r="BH8" s="7">
        <v>60</v>
      </c>
      <c r="BI8" s="7">
        <v>90</v>
      </c>
      <c r="BJ8" s="7">
        <v>90</v>
      </c>
      <c r="BK8" s="7"/>
      <c r="BL8" s="7">
        <f t="shared" si="6"/>
        <v>80</v>
      </c>
      <c r="BM8" s="7">
        <f t="shared" ref="BM8:BM45" si="15">+BL8*$BM$5</f>
        <v>20</v>
      </c>
      <c r="BN8" s="7"/>
      <c r="BO8" s="7"/>
      <c r="BP8" s="7"/>
      <c r="BQ8" s="7"/>
      <c r="BR8" s="7">
        <f t="shared" si="8"/>
        <v>0</v>
      </c>
      <c r="BS8" s="7">
        <f t="shared" si="9"/>
        <v>0</v>
      </c>
      <c r="BT8" s="7"/>
      <c r="BU8" s="7"/>
      <c r="BV8" s="7">
        <v>24</v>
      </c>
      <c r="BW8" s="11">
        <f t="shared" si="10"/>
        <v>24</v>
      </c>
      <c r="BX8" s="7">
        <f t="shared" si="11"/>
        <v>4.8000000000000007</v>
      </c>
      <c r="BY8" s="7"/>
      <c r="BZ8" s="7">
        <v>46</v>
      </c>
      <c r="CA8" s="7">
        <f t="shared" si="12"/>
        <v>46</v>
      </c>
      <c r="CB8" s="7">
        <f t="shared" si="13"/>
        <v>16.099999999999998</v>
      </c>
      <c r="CC8" s="52">
        <f t="shared" si="14"/>
        <v>40.9</v>
      </c>
      <c r="CD8">
        <v>3</v>
      </c>
      <c r="CE8">
        <v>216175925</v>
      </c>
      <c r="CF8" t="s">
        <v>300</v>
      </c>
      <c r="CG8">
        <v>105</v>
      </c>
      <c r="CH8">
        <v>5</v>
      </c>
    </row>
    <row r="9" spans="1:86" x14ac:dyDescent="0.25">
      <c r="A9" s="5">
        <v>4</v>
      </c>
      <c r="B9" s="5">
        <v>218112858</v>
      </c>
      <c r="C9" s="13" t="s">
        <v>410</v>
      </c>
      <c r="D9" s="5">
        <v>105</v>
      </c>
      <c r="E9" s="5">
        <v>5</v>
      </c>
      <c r="F9" s="5"/>
      <c r="G9" s="5"/>
      <c r="H9" s="5"/>
      <c r="I9" s="5"/>
      <c r="J9" s="5"/>
      <c r="K9" s="5"/>
      <c r="L9" s="5"/>
      <c r="M9" s="5"/>
      <c r="N9" s="5"/>
      <c r="O9" s="5"/>
      <c r="P9" s="5" t="s">
        <v>21</v>
      </c>
      <c r="Q9" s="5" t="s">
        <v>21</v>
      </c>
      <c r="R9" s="5"/>
      <c r="S9" s="5" t="s">
        <v>21</v>
      </c>
      <c r="T9" s="5" t="s">
        <v>21</v>
      </c>
      <c r="U9" s="5"/>
      <c r="V9" s="5" t="s">
        <v>62</v>
      </c>
      <c r="W9" s="5"/>
      <c r="X9" s="5"/>
      <c r="Y9" s="5" t="s">
        <v>62</v>
      </c>
      <c r="Z9" s="5"/>
      <c r="AA9" s="5" t="s">
        <v>21</v>
      </c>
      <c r="AB9" s="5"/>
      <c r="AC9" s="5"/>
      <c r="AD9" s="5"/>
      <c r="AE9" s="5" t="s">
        <v>21</v>
      </c>
      <c r="AF9" s="5" t="s">
        <v>21</v>
      </c>
      <c r="AG9" s="5"/>
      <c r="AH9" s="5" t="s">
        <v>21</v>
      </c>
      <c r="AI9" s="5"/>
      <c r="AJ9" s="5" t="s">
        <v>62</v>
      </c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11"/>
      <c r="BG9" s="7">
        <f t="shared" si="5"/>
        <v>0</v>
      </c>
      <c r="BH9" s="7">
        <v>65</v>
      </c>
      <c r="BI9" s="7">
        <v>100</v>
      </c>
      <c r="BJ9" s="7"/>
      <c r="BK9" s="7"/>
      <c r="BL9" s="7">
        <f t="shared" si="6"/>
        <v>55</v>
      </c>
      <c r="BM9" s="7">
        <f t="shared" si="15"/>
        <v>13.75</v>
      </c>
      <c r="BN9" s="7"/>
      <c r="BO9" s="7"/>
      <c r="BP9" s="7"/>
      <c r="BQ9" s="7">
        <v>24</v>
      </c>
      <c r="BR9" s="7">
        <f t="shared" si="8"/>
        <v>24</v>
      </c>
      <c r="BS9" s="7">
        <f t="shared" si="9"/>
        <v>4.8000000000000007</v>
      </c>
      <c r="BT9" s="7">
        <v>3</v>
      </c>
      <c r="BU9" s="7"/>
      <c r="BV9" s="7">
        <v>17</v>
      </c>
      <c r="BW9" s="11">
        <f t="shared" si="10"/>
        <v>20</v>
      </c>
      <c r="BX9" s="7">
        <f t="shared" si="11"/>
        <v>4</v>
      </c>
      <c r="BY9" s="7"/>
      <c r="BZ9" s="7">
        <v>17</v>
      </c>
      <c r="CA9" s="7">
        <f t="shared" si="12"/>
        <v>17</v>
      </c>
      <c r="CB9" s="7">
        <f t="shared" si="13"/>
        <v>5.9499999999999993</v>
      </c>
      <c r="CC9" s="52">
        <f t="shared" si="14"/>
        <v>28.5</v>
      </c>
      <c r="CD9">
        <v>4</v>
      </c>
      <c r="CE9">
        <v>218112858</v>
      </c>
      <c r="CF9" t="s">
        <v>482</v>
      </c>
      <c r="CG9">
        <v>105</v>
      </c>
      <c r="CH9">
        <v>5</v>
      </c>
    </row>
    <row r="10" spans="1:86" x14ac:dyDescent="0.25">
      <c r="A10" s="5">
        <v>5</v>
      </c>
      <c r="B10" s="6">
        <v>218113013</v>
      </c>
      <c r="C10" s="6" t="s">
        <v>301</v>
      </c>
      <c r="D10" s="5">
        <v>105</v>
      </c>
      <c r="E10" s="5">
        <v>5</v>
      </c>
      <c r="F10" s="5"/>
      <c r="G10" s="5"/>
      <c r="H10" s="5"/>
      <c r="I10" s="5"/>
      <c r="J10" s="5"/>
      <c r="K10" s="5"/>
      <c r="L10" s="5"/>
      <c r="M10" s="5" t="s">
        <v>21</v>
      </c>
      <c r="N10" s="5" t="s">
        <v>21</v>
      </c>
      <c r="O10" s="5" t="s">
        <v>21</v>
      </c>
      <c r="P10" s="5" t="s">
        <v>21</v>
      </c>
      <c r="Q10" s="5" t="s">
        <v>21</v>
      </c>
      <c r="R10" s="5"/>
      <c r="S10" s="5" t="s">
        <v>21</v>
      </c>
      <c r="T10" s="5" t="s">
        <v>21</v>
      </c>
      <c r="U10" s="5"/>
      <c r="V10" s="5" t="s">
        <v>21</v>
      </c>
      <c r="W10" s="5"/>
      <c r="X10" s="5"/>
      <c r="Y10" s="5" t="s">
        <v>21</v>
      </c>
      <c r="Z10" s="5"/>
      <c r="AA10" s="5" t="s">
        <v>21</v>
      </c>
      <c r="AB10" s="5"/>
      <c r="AC10" s="5"/>
      <c r="AD10" s="5"/>
      <c r="AE10" s="5" t="s">
        <v>21</v>
      </c>
      <c r="AF10" s="5" t="s">
        <v>21</v>
      </c>
      <c r="AG10" s="5"/>
      <c r="AH10" s="5" t="s">
        <v>21</v>
      </c>
      <c r="AI10" s="5"/>
      <c r="AJ10" s="5" t="s">
        <v>21</v>
      </c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11"/>
      <c r="BG10" s="7">
        <f t="shared" si="5"/>
        <v>0</v>
      </c>
      <c r="BH10" s="7">
        <v>75</v>
      </c>
      <c r="BI10" s="7">
        <v>70</v>
      </c>
      <c r="BJ10" s="7">
        <v>95</v>
      </c>
      <c r="BK10" s="7"/>
      <c r="BL10" s="7">
        <f t="shared" si="6"/>
        <v>80</v>
      </c>
      <c r="BM10" s="7">
        <f t="shared" si="15"/>
        <v>20</v>
      </c>
      <c r="BN10" s="7"/>
      <c r="BO10" s="7"/>
      <c r="BP10" s="7"/>
      <c r="BQ10" s="7">
        <v>39</v>
      </c>
      <c r="BR10" s="7">
        <f t="shared" si="8"/>
        <v>39</v>
      </c>
      <c r="BS10" s="7">
        <f t="shared" si="9"/>
        <v>7.8000000000000007</v>
      </c>
      <c r="BT10" s="7"/>
      <c r="BU10" s="7"/>
      <c r="BV10" s="7">
        <v>19</v>
      </c>
      <c r="BW10" s="11">
        <f t="shared" si="10"/>
        <v>19</v>
      </c>
      <c r="BX10" s="7">
        <f t="shared" si="11"/>
        <v>3.8000000000000003</v>
      </c>
      <c r="BY10" s="7"/>
      <c r="BZ10" s="7">
        <v>69</v>
      </c>
      <c r="CA10" s="7">
        <f t="shared" si="12"/>
        <v>69</v>
      </c>
      <c r="CB10" s="7">
        <f t="shared" si="13"/>
        <v>24.15</v>
      </c>
      <c r="CC10" s="7">
        <f t="shared" si="14"/>
        <v>55.75</v>
      </c>
      <c r="CD10">
        <v>5</v>
      </c>
      <c r="CE10">
        <v>218113013</v>
      </c>
      <c r="CF10" t="s">
        <v>301</v>
      </c>
      <c r="CG10">
        <v>105</v>
      </c>
      <c r="CH10">
        <v>5</v>
      </c>
    </row>
    <row r="11" spans="1:86" x14ac:dyDescent="0.25">
      <c r="A11" s="5">
        <v>6</v>
      </c>
      <c r="B11" s="5">
        <v>218113188</v>
      </c>
      <c r="C11" s="13" t="s">
        <v>302</v>
      </c>
      <c r="D11" s="5">
        <v>105</v>
      </c>
      <c r="E11" s="5">
        <v>5</v>
      </c>
      <c r="F11" s="5"/>
      <c r="G11" s="5"/>
      <c r="H11" s="5"/>
      <c r="I11" s="5"/>
      <c r="J11" s="5"/>
      <c r="K11" s="5"/>
      <c r="L11" s="5"/>
      <c r="M11" s="5" t="s">
        <v>21</v>
      </c>
      <c r="N11" s="5" t="s">
        <v>21</v>
      </c>
      <c r="O11" s="5" t="s">
        <v>21</v>
      </c>
      <c r="P11" s="5" t="s">
        <v>21</v>
      </c>
      <c r="Q11" s="5" t="s">
        <v>21</v>
      </c>
      <c r="R11" s="5"/>
      <c r="S11" s="5" t="s">
        <v>62</v>
      </c>
      <c r="T11" s="5" t="s">
        <v>21</v>
      </c>
      <c r="U11" s="5"/>
      <c r="V11" s="5" t="s">
        <v>21</v>
      </c>
      <c r="W11" s="5"/>
      <c r="X11" s="5"/>
      <c r="Y11" s="5" t="s">
        <v>21</v>
      </c>
      <c r="Z11" s="5"/>
      <c r="AA11" s="5" t="s">
        <v>21</v>
      </c>
      <c r="AB11" s="5"/>
      <c r="AC11" s="5"/>
      <c r="AD11" s="5"/>
      <c r="AE11" s="5" t="s">
        <v>21</v>
      </c>
      <c r="AF11" s="5" t="s">
        <v>21</v>
      </c>
      <c r="AG11" s="5"/>
      <c r="AH11" s="5" t="s">
        <v>21</v>
      </c>
      <c r="AI11" s="5"/>
      <c r="AJ11" s="5" t="s">
        <v>21</v>
      </c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11"/>
      <c r="BG11" s="7">
        <f t="shared" si="5"/>
        <v>0</v>
      </c>
      <c r="BH11" s="7">
        <v>85</v>
      </c>
      <c r="BI11" s="7">
        <v>100</v>
      </c>
      <c r="BJ11" s="7">
        <v>95</v>
      </c>
      <c r="BK11" s="7"/>
      <c r="BL11" s="7">
        <f t="shared" si="6"/>
        <v>93.333333333333329</v>
      </c>
      <c r="BM11" s="7">
        <f t="shared" si="15"/>
        <v>23.333333333333332</v>
      </c>
      <c r="BN11" s="7"/>
      <c r="BO11" s="7"/>
      <c r="BP11" s="7"/>
      <c r="BQ11" s="7">
        <v>56</v>
      </c>
      <c r="BR11" s="7">
        <f t="shared" si="8"/>
        <v>56</v>
      </c>
      <c r="BS11" s="7">
        <f t="shared" si="9"/>
        <v>11.200000000000001</v>
      </c>
      <c r="BT11" s="7"/>
      <c r="BU11" s="7"/>
      <c r="BV11" s="7">
        <v>10</v>
      </c>
      <c r="BW11" s="11">
        <f t="shared" si="10"/>
        <v>10</v>
      </c>
      <c r="BX11" s="7">
        <f t="shared" si="11"/>
        <v>2</v>
      </c>
      <c r="BY11" s="7"/>
      <c r="BZ11" s="7">
        <v>55</v>
      </c>
      <c r="CA11" s="7">
        <f t="shared" si="12"/>
        <v>55</v>
      </c>
      <c r="CB11" s="7">
        <f t="shared" si="13"/>
        <v>19.25</v>
      </c>
      <c r="CC11" s="7">
        <f t="shared" si="14"/>
        <v>55.783333333333331</v>
      </c>
      <c r="CD11">
        <v>6</v>
      </c>
      <c r="CE11">
        <v>218113188</v>
      </c>
      <c r="CF11" t="s">
        <v>302</v>
      </c>
      <c r="CG11">
        <v>105</v>
      </c>
      <c r="CH11">
        <v>5</v>
      </c>
    </row>
    <row r="12" spans="1:86" x14ac:dyDescent="0.25">
      <c r="A12" s="5">
        <v>7</v>
      </c>
      <c r="B12" s="5">
        <v>217081568</v>
      </c>
      <c r="C12" s="13" t="s">
        <v>303</v>
      </c>
      <c r="D12" s="5">
        <v>105</v>
      </c>
      <c r="E12" s="5">
        <v>5</v>
      </c>
      <c r="F12" s="5"/>
      <c r="G12" s="5"/>
      <c r="H12" s="5"/>
      <c r="I12" s="5"/>
      <c r="J12" s="5"/>
      <c r="K12" s="5"/>
      <c r="L12" s="5"/>
      <c r="M12" s="5" t="s">
        <v>21</v>
      </c>
      <c r="N12" s="5" t="s">
        <v>62</v>
      </c>
      <c r="O12" s="5" t="s">
        <v>62</v>
      </c>
      <c r="P12" s="5" t="s">
        <v>21</v>
      </c>
      <c r="Q12" s="5" t="s">
        <v>21</v>
      </c>
      <c r="R12" s="5"/>
      <c r="S12" s="5" t="s">
        <v>62</v>
      </c>
      <c r="T12" s="5" t="s">
        <v>21</v>
      </c>
      <c r="U12" s="5"/>
      <c r="V12" s="5" t="s">
        <v>21</v>
      </c>
      <c r="W12" s="5"/>
      <c r="X12" s="5"/>
      <c r="Y12" s="5" t="s">
        <v>62</v>
      </c>
      <c r="Z12" s="5"/>
      <c r="AA12" s="5" t="s">
        <v>21</v>
      </c>
      <c r="AB12" s="5"/>
      <c r="AC12" s="5"/>
      <c r="AD12" s="5"/>
      <c r="AE12" s="5" t="s">
        <v>62</v>
      </c>
      <c r="AF12" s="5" t="s">
        <v>62</v>
      </c>
      <c r="AG12" s="5"/>
      <c r="AH12" s="5" t="s">
        <v>21</v>
      </c>
      <c r="AI12" s="5"/>
      <c r="AJ12" s="5" t="s">
        <v>21</v>
      </c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11"/>
      <c r="BG12" s="7">
        <f t="shared" si="5"/>
        <v>0</v>
      </c>
      <c r="BH12" s="7">
        <v>65</v>
      </c>
      <c r="BI12" s="7"/>
      <c r="BJ12" s="7"/>
      <c r="BK12" s="7"/>
      <c r="BL12" s="7">
        <f t="shared" si="6"/>
        <v>21.666666666666668</v>
      </c>
      <c r="BM12" s="7">
        <f t="shared" si="15"/>
        <v>5.416666666666667</v>
      </c>
      <c r="BN12" s="7"/>
      <c r="BO12" s="7"/>
      <c r="BP12" s="7"/>
      <c r="BQ12" s="7">
        <v>31</v>
      </c>
      <c r="BR12" s="7">
        <f t="shared" si="8"/>
        <v>31</v>
      </c>
      <c r="BS12" s="7">
        <f t="shared" si="9"/>
        <v>6.2</v>
      </c>
      <c r="BT12" s="7">
        <v>2</v>
      </c>
      <c r="BU12" s="7"/>
      <c r="BV12" s="7">
        <v>15</v>
      </c>
      <c r="BW12" s="11">
        <f t="shared" si="10"/>
        <v>17</v>
      </c>
      <c r="BX12" s="7">
        <f t="shared" si="11"/>
        <v>3.4000000000000004</v>
      </c>
      <c r="BY12" s="7"/>
      <c r="BZ12" s="7">
        <v>57</v>
      </c>
      <c r="CA12" s="7">
        <f t="shared" si="12"/>
        <v>57</v>
      </c>
      <c r="CB12" s="7">
        <f t="shared" si="13"/>
        <v>19.95</v>
      </c>
      <c r="CC12" s="52">
        <v>51</v>
      </c>
      <c r="CD12">
        <v>7</v>
      </c>
      <c r="CE12">
        <v>217081568</v>
      </c>
      <c r="CF12" t="s">
        <v>303</v>
      </c>
      <c r="CG12">
        <v>105</v>
      </c>
      <c r="CH12">
        <v>5</v>
      </c>
    </row>
    <row r="13" spans="1:86" x14ac:dyDescent="0.25">
      <c r="A13" s="5">
        <v>8</v>
      </c>
      <c r="B13" s="5">
        <v>218113218</v>
      </c>
      <c r="C13" s="13" t="s">
        <v>304</v>
      </c>
      <c r="D13" s="5">
        <v>105</v>
      </c>
      <c r="E13" s="5">
        <v>5</v>
      </c>
      <c r="F13" s="5"/>
      <c r="G13" s="5"/>
      <c r="H13" s="5"/>
      <c r="I13" s="5"/>
      <c r="J13" s="5"/>
      <c r="K13" s="5"/>
      <c r="L13" s="5"/>
      <c r="M13" s="5" t="s">
        <v>21</v>
      </c>
      <c r="N13" s="5" t="s">
        <v>21</v>
      </c>
      <c r="O13" s="5" t="s">
        <v>21</v>
      </c>
      <c r="P13" s="5" t="s">
        <v>21</v>
      </c>
      <c r="Q13" s="5" t="s">
        <v>21</v>
      </c>
      <c r="R13" s="5"/>
      <c r="S13" s="5" t="s">
        <v>21</v>
      </c>
      <c r="T13" s="5" t="s">
        <v>21</v>
      </c>
      <c r="U13" s="5"/>
      <c r="V13" s="5" t="s">
        <v>21</v>
      </c>
      <c r="W13" s="5"/>
      <c r="X13" s="5"/>
      <c r="Y13" s="5" t="s">
        <v>21</v>
      </c>
      <c r="Z13" s="5"/>
      <c r="AA13" s="5" t="s">
        <v>21</v>
      </c>
      <c r="AB13" s="5"/>
      <c r="AC13" s="5"/>
      <c r="AD13" s="5"/>
      <c r="AE13" s="5" t="s">
        <v>21</v>
      </c>
      <c r="AF13" s="5" t="s">
        <v>21</v>
      </c>
      <c r="AG13" s="5"/>
      <c r="AH13" s="5" t="s">
        <v>21</v>
      </c>
      <c r="AI13" s="5"/>
      <c r="AJ13" s="5" t="s">
        <v>21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11"/>
      <c r="BG13" s="7">
        <f t="shared" si="5"/>
        <v>0</v>
      </c>
      <c r="BH13" s="7">
        <v>90</v>
      </c>
      <c r="BI13" s="7">
        <v>90</v>
      </c>
      <c r="BJ13" s="7">
        <v>100</v>
      </c>
      <c r="BK13" s="7"/>
      <c r="BL13" s="7">
        <f t="shared" si="6"/>
        <v>93.333333333333329</v>
      </c>
      <c r="BM13" s="7">
        <f t="shared" si="15"/>
        <v>23.333333333333332</v>
      </c>
      <c r="BN13" s="7"/>
      <c r="BO13" s="7"/>
      <c r="BP13" s="7"/>
      <c r="BQ13" s="7">
        <v>41</v>
      </c>
      <c r="BR13" s="7">
        <f t="shared" si="8"/>
        <v>41</v>
      </c>
      <c r="BS13" s="7">
        <f t="shared" si="9"/>
        <v>8.2000000000000011</v>
      </c>
      <c r="BT13" s="7">
        <v>3</v>
      </c>
      <c r="BU13" s="7"/>
      <c r="BV13" s="7">
        <v>10</v>
      </c>
      <c r="BW13" s="11">
        <f t="shared" si="10"/>
        <v>13</v>
      </c>
      <c r="BX13" s="7">
        <f t="shared" si="11"/>
        <v>2.6</v>
      </c>
      <c r="BY13" s="7"/>
      <c r="BZ13" s="7">
        <v>58</v>
      </c>
      <c r="CA13" s="7">
        <f t="shared" si="12"/>
        <v>58</v>
      </c>
      <c r="CB13" s="7">
        <f t="shared" si="13"/>
        <v>20.299999999999997</v>
      </c>
      <c r="CC13" s="7">
        <f t="shared" si="14"/>
        <v>54.433333333333337</v>
      </c>
      <c r="CD13">
        <v>8</v>
      </c>
      <c r="CE13">
        <v>218113218</v>
      </c>
      <c r="CF13" t="s">
        <v>304</v>
      </c>
      <c r="CG13">
        <v>105</v>
      </c>
      <c r="CH13">
        <v>5</v>
      </c>
    </row>
    <row r="14" spans="1:86" x14ac:dyDescent="0.25">
      <c r="A14" s="5">
        <v>9</v>
      </c>
      <c r="B14" s="5">
        <v>218113447</v>
      </c>
      <c r="C14" s="13" t="s">
        <v>305</v>
      </c>
      <c r="D14" s="5">
        <v>105</v>
      </c>
      <c r="E14" s="5">
        <v>5</v>
      </c>
      <c r="F14" s="5"/>
      <c r="G14" s="5"/>
      <c r="H14" s="5"/>
      <c r="I14" s="5"/>
      <c r="J14" s="5"/>
      <c r="K14" s="5"/>
      <c r="L14" s="5"/>
      <c r="M14" s="5" t="s">
        <v>21</v>
      </c>
      <c r="N14" s="5" t="s">
        <v>21</v>
      </c>
      <c r="O14" s="5" t="s">
        <v>21</v>
      </c>
      <c r="P14" s="5" t="s">
        <v>21</v>
      </c>
      <c r="Q14" s="5" t="s">
        <v>62</v>
      </c>
      <c r="R14" s="5"/>
      <c r="S14" s="5" t="s">
        <v>21</v>
      </c>
      <c r="T14" s="5" t="s">
        <v>21</v>
      </c>
      <c r="U14" s="5"/>
      <c r="V14" s="5" t="s">
        <v>21</v>
      </c>
      <c r="W14" s="5"/>
      <c r="X14" s="5"/>
      <c r="Y14" s="5" t="s">
        <v>21</v>
      </c>
      <c r="Z14" s="5"/>
      <c r="AA14" s="5" t="s">
        <v>21</v>
      </c>
      <c r="AB14" s="5"/>
      <c r="AC14" s="5"/>
      <c r="AD14" s="5"/>
      <c r="AE14" s="5" t="s">
        <v>21</v>
      </c>
      <c r="AF14" s="5" t="s">
        <v>62</v>
      </c>
      <c r="AG14" s="5"/>
      <c r="AH14" s="5" t="s">
        <v>62</v>
      </c>
      <c r="AI14" s="5"/>
      <c r="AJ14" s="5" t="s">
        <v>62</v>
      </c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11"/>
      <c r="BG14" s="7">
        <f t="shared" si="5"/>
        <v>0</v>
      </c>
      <c r="BH14" s="7">
        <v>60</v>
      </c>
      <c r="BI14" s="7">
        <v>90</v>
      </c>
      <c r="BJ14" s="7">
        <v>50</v>
      </c>
      <c r="BK14" s="7"/>
      <c r="BL14" s="7">
        <f t="shared" si="6"/>
        <v>66.666666666666671</v>
      </c>
      <c r="BM14" s="7">
        <f t="shared" si="15"/>
        <v>16.666666666666668</v>
      </c>
      <c r="BN14" s="7"/>
      <c r="BO14" s="7"/>
      <c r="BP14" s="7"/>
      <c r="BQ14" s="7">
        <v>25</v>
      </c>
      <c r="BR14" s="7">
        <f t="shared" ref="BR14:BR45" si="16">+BQ14+BO14+BN14</f>
        <v>25</v>
      </c>
      <c r="BS14" s="7">
        <f t="shared" ref="BS14:BS45" si="17">+BR14*$BS$5</f>
        <v>5</v>
      </c>
      <c r="BT14" s="7"/>
      <c r="BU14" s="7"/>
      <c r="BV14" s="7">
        <v>10</v>
      </c>
      <c r="BW14" s="11">
        <f t="shared" si="10"/>
        <v>10</v>
      </c>
      <c r="BX14" s="7">
        <f t="shared" si="11"/>
        <v>2</v>
      </c>
      <c r="BY14" s="7"/>
      <c r="BZ14" s="7">
        <v>17</v>
      </c>
      <c r="CA14" s="7">
        <f t="shared" si="12"/>
        <v>17</v>
      </c>
      <c r="CB14" s="7">
        <f t="shared" si="13"/>
        <v>5.9499999999999993</v>
      </c>
      <c r="CC14" s="52">
        <f t="shared" si="14"/>
        <v>29.616666666666667</v>
      </c>
      <c r="CD14">
        <v>9</v>
      </c>
      <c r="CE14">
        <v>218113447</v>
      </c>
      <c r="CF14" t="s">
        <v>305</v>
      </c>
      <c r="CG14">
        <v>105</v>
      </c>
      <c r="CH14">
        <v>5</v>
      </c>
    </row>
    <row r="15" spans="1:86" x14ac:dyDescent="0.25">
      <c r="A15" s="5">
        <v>10</v>
      </c>
      <c r="B15" s="5">
        <v>218113544</v>
      </c>
      <c r="C15" s="13" t="s">
        <v>306</v>
      </c>
      <c r="D15" s="5">
        <v>105</v>
      </c>
      <c r="E15" s="5">
        <v>5</v>
      </c>
      <c r="F15" s="5"/>
      <c r="G15" s="5"/>
      <c r="H15" s="5"/>
      <c r="I15" s="5"/>
      <c r="J15" s="5"/>
      <c r="K15" s="5"/>
      <c r="L15" s="5"/>
      <c r="M15" s="5" t="s">
        <v>21</v>
      </c>
      <c r="N15" s="5" t="s">
        <v>21</v>
      </c>
      <c r="O15" s="5" t="s">
        <v>21</v>
      </c>
      <c r="P15" s="5" t="s">
        <v>21</v>
      </c>
      <c r="Q15" s="5" t="s">
        <v>21</v>
      </c>
      <c r="R15" s="5"/>
      <c r="S15" s="5" t="s">
        <v>62</v>
      </c>
      <c r="T15" s="5" t="s">
        <v>21</v>
      </c>
      <c r="U15" s="5"/>
      <c r="V15" s="5" t="s">
        <v>21</v>
      </c>
      <c r="W15" s="5"/>
      <c r="X15" s="5"/>
      <c r="Y15" s="5" t="s">
        <v>21</v>
      </c>
      <c r="Z15" s="5"/>
      <c r="AA15" s="5" t="s">
        <v>21</v>
      </c>
      <c r="AB15" s="5"/>
      <c r="AC15" s="5"/>
      <c r="AD15" s="5"/>
      <c r="AE15" s="5" t="s">
        <v>21</v>
      </c>
      <c r="AF15" s="5" t="s">
        <v>62</v>
      </c>
      <c r="AG15" s="5"/>
      <c r="AH15" s="5" t="s">
        <v>62</v>
      </c>
      <c r="AI15" s="5"/>
      <c r="AJ15" s="5" t="s">
        <v>21</v>
      </c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11"/>
      <c r="BG15" s="7">
        <f t="shared" si="5"/>
        <v>0</v>
      </c>
      <c r="BH15" s="7">
        <v>80</v>
      </c>
      <c r="BI15" s="7">
        <v>100</v>
      </c>
      <c r="BJ15" s="7">
        <v>95</v>
      </c>
      <c r="BK15" s="7"/>
      <c r="BL15" s="7">
        <f t="shared" si="6"/>
        <v>91.666666666666671</v>
      </c>
      <c r="BM15" s="7">
        <f t="shared" si="15"/>
        <v>22.916666666666668</v>
      </c>
      <c r="BN15" s="7"/>
      <c r="BO15" s="7"/>
      <c r="BP15" s="7"/>
      <c r="BQ15" s="7">
        <v>29</v>
      </c>
      <c r="BR15" s="7">
        <f t="shared" si="16"/>
        <v>29</v>
      </c>
      <c r="BS15" s="7">
        <f t="shared" si="17"/>
        <v>5.8000000000000007</v>
      </c>
      <c r="BT15" s="7"/>
      <c r="BU15" s="7"/>
      <c r="BV15" s="7">
        <v>10</v>
      </c>
      <c r="BW15" s="11">
        <f t="shared" si="10"/>
        <v>10</v>
      </c>
      <c r="BX15" s="7">
        <f t="shared" si="11"/>
        <v>2</v>
      </c>
      <c r="BY15" s="7"/>
      <c r="BZ15" s="7">
        <v>52</v>
      </c>
      <c r="CA15" s="7">
        <f t="shared" si="12"/>
        <v>52</v>
      </c>
      <c r="CB15" s="7">
        <f t="shared" si="13"/>
        <v>18.2</v>
      </c>
      <c r="CC15" s="52">
        <f t="shared" si="14"/>
        <v>48.916666666666671</v>
      </c>
      <c r="CD15">
        <v>10</v>
      </c>
      <c r="CE15">
        <v>218113544</v>
      </c>
      <c r="CF15" t="s">
        <v>306</v>
      </c>
      <c r="CG15">
        <v>105</v>
      </c>
      <c r="CH15">
        <v>5</v>
      </c>
    </row>
    <row r="16" spans="1:86" x14ac:dyDescent="0.25">
      <c r="A16" s="5">
        <v>11</v>
      </c>
      <c r="B16" s="5">
        <v>218113560</v>
      </c>
      <c r="C16" s="13" t="s">
        <v>307</v>
      </c>
      <c r="D16" s="5">
        <v>105</v>
      </c>
      <c r="E16" s="5">
        <v>5</v>
      </c>
      <c r="F16" s="5"/>
      <c r="G16" s="5"/>
      <c r="H16" s="5"/>
      <c r="I16" s="5"/>
      <c r="J16" s="5"/>
      <c r="K16" s="5"/>
      <c r="L16" s="5"/>
      <c r="M16" s="5" t="s">
        <v>21</v>
      </c>
      <c r="N16" s="5" t="s">
        <v>21</v>
      </c>
      <c r="O16" s="5" t="s">
        <v>21</v>
      </c>
      <c r="P16" s="5" t="s">
        <v>21</v>
      </c>
      <c r="Q16" s="5" t="s">
        <v>21</v>
      </c>
      <c r="R16" s="5"/>
      <c r="S16" s="5" t="s">
        <v>21</v>
      </c>
      <c r="T16" s="5" t="s">
        <v>21</v>
      </c>
      <c r="U16" s="5"/>
      <c r="V16" s="5" t="s">
        <v>21</v>
      </c>
      <c r="W16" s="5"/>
      <c r="X16" s="5"/>
      <c r="Y16" s="5" t="s">
        <v>21</v>
      </c>
      <c r="Z16" s="5"/>
      <c r="AA16" s="5" t="s">
        <v>21</v>
      </c>
      <c r="AB16" s="5"/>
      <c r="AC16" s="5"/>
      <c r="AD16" s="5"/>
      <c r="AE16" s="5" t="s">
        <v>21</v>
      </c>
      <c r="AF16" s="5" t="s">
        <v>21</v>
      </c>
      <c r="AG16" s="5"/>
      <c r="AH16" s="5" t="s">
        <v>21</v>
      </c>
      <c r="AI16" s="5"/>
      <c r="AJ16" s="5" t="s">
        <v>21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11"/>
      <c r="BG16" s="7">
        <f t="shared" si="5"/>
        <v>0</v>
      </c>
      <c r="BH16" s="7">
        <v>75</v>
      </c>
      <c r="BI16" s="7">
        <v>85</v>
      </c>
      <c r="BJ16" s="7">
        <v>100</v>
      </c>
      <c r="BK16" s="7"/>
      <c r="BL16" s="7">
        <f t="shared" si="6"/>
        <v>86.666666666666671</v>
      </c>
      <c r="BM16" s="7">
        <f t="shared" si="15"/>
        <v>21.666666666666668</v>
      </c>
      <c r="BN16" s="7"/>
      <c r="BO16" s="7"/>
      <c r="BP16" s="7"/>
      <c r="BQ16" s="7">
        <v>32</v>
      </c>
      <c r="BR16" s="7">
        <f t="shared" si="16"/>
        <v>32</v>
      </c>
      <c r="BS16" s="7">
        <f t="shared" si="17"/>
        <v>6.4</v>
      </c>
      <c r="BT16" s="7">
        <v>3</v>
      </c>
      <c r="BU16" s="7"/>
      <c r="BV16" s="7">
        <v>10</v>
      </c>
      <c r="BW16" s="11">
        <f t="shared" si="10"/>
        <v>13</v>
      </c>
      <c r="BX16" s="7">
        <f t="shared" si="11"/>
        <v>2.6</v>
      </c>
      <c r="BY16" s="7"/>
      <c r="BZ16" s="7">
        <v>74</v>
      </c>
      <c r="CA16" s="7">
        <f t="shared" si="12"/>
        <v>74</v>
      </c>
      <c r="CB16" s="7">
        <f t="shared" si="13"/>
        <v>25.9</v>
      </c>
      <c r="CC16" s="7">
        <f t="shared" si="14"/>
        <v>56.566666666666663</v>
      </c>
      <c r="CD16">
        <v>11</v>
      </c>
      <c r="CE16">
        <v>218113560</v>
      </c>
      <c r="CF16" t="s">
        <v>307</v>
      </c>
      <c r="CG16">
        <v>105</v>
      </c>
      <c r="CH16">
        <v>5</v>
      </c>
    </row>
    <row r="17" spans="1:86" x14ac:dyDescent="0.25">
      <c r="A17" s="5">
        <v>12</v>
      </c>
      <c r="B17" s="5">
        <v>218113617</v>
      </c>
      <c r="C17" s="13" t="s">
        <v>396</v>
      </c>
      <c r="D17" s="5">
        <v>105</v>
      </c>
      <c r="E17" s="5">
        <v>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 t="s">
        <v>21</v>
      </c>
      <c r="Q17" s="5" t="s">
        <v>21</v>
      </c>
      <c r="R17" s="5"/>
      <c r="S17" s="5" t="s">
        <v>21</v>
      </c>
      <c r="T17" s="5" t="s">
        <v>21</v>
      </c>
      <c r="U17" s="5"/>
      <c r="V17" s="5" t="s">
        <v>21</v>
      </c>
      <c r="W17" s="5"/>
      <c r="X17" s="5"/>
      <c r="Y17" s="5" t="s">
        <v>21</v>
      </c>
      <c r="Z17" s="5"/>
      <c r="AA17" s="5" t="s">
        <v>21</v>
      </c>
      <c r="AB17" s="5"/>
      <c r="AC17" s="5"/>
      <c r="AD17" s="5"/>
      <c r="AE17" s="5" t="s">
        <v>21</v>
      </c>
      <c r="AF17" s="5" t="s">
        <v>21</v>
      </c>
      <c r="AG17" s="5"/>
      <c r="AH17" s="5" t="s">
        <v>62</v>
      </c>
      <c r="AI17" s="5"/>
      <c r="AJ17" s="5" t="s">
        <v>62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11"/>
      <c r="BG17" s="7">
        <f t="shared" si="5"/>
        <v>0</v>
      </c>
      <c r="BH17" s="7">
        <v>50</v>
      </c>
      <c r="BI17" s="7">
        <v>95</v>
      </c>
      <c r="BJ17" s="7">
        <v>100</v>
      </c>
      <c r="BK17" s="7"/>
      <c r="BL17" s="7">
        <f t="shared" si="6"/>
        <v>81.666666666666671</v>
      </c>
      <c r="BM17" s="7">
        <f t="shared" si="15"/>
        <v>20.416666666666668</v>
      </c>
      <c r="BN17" s="7"/>
      <c r="BO17" s="7"/>
      <c r="BP17" s="7"/>
      <c r="BQ17" s="7">
        <v>10</v>
      </c>
      <c r="BR17" s="7">
        <f t="shared" si="16"/>
        <v>10</v>
      </c>
      <c r="BS17" s="7">
        <f t="shared" si="17"/>
        <v>2</v>
      </c>
      <c r="BT17" s="7">
        <v>3</v>
      </c>
      <c r="BU17" s="7"/>
      <c r="BV17" s="7">
        <v>10</v>
      </c>
      <c r="BW17" s="11">
        <f t="shared" si="10"/>
        <v>13</v>
      </c>
      <c r="BX17" s="7">
        <f t="shared" si="11"/>
        <v>2.6</v>
      </c>
      <c r="BY17" s="7"/>
      <c r="BZ17" s="7">
        <v>15</v>
      </c>
      <c r="CA17" s="7">
        <f t="shared" si="12"/>
        <v>15</v>
      </c>
      <c r="CB17" s="7">
        <f t="shared" si="13"/>
        <v>5.25</v>
      </c>
      <c r="CC17" s="7">
        <f t="shared" si="14"/>
        <v>30.266666666666666</v>
      </c>
      <c r="CD17">
        <v>12</v>
      </c>
      <c r="CE17">
        <v>218113617</v>
      </c>
      <c r="CF17" t="s">
        <v>396</v>
      </c>
      <c r="CG17">
        <v>105</v>
      </c>
      <c r="CH17">
        <v>5</v>
      </c>
    </row>
    <row r="18" spans="1:86" x14ac:dyDescent="0.25">
      <c r="A18" s="5">
        <v>13</v>
      </c>
      <c r="B18" s="5">
        <v>218062400</v>
      </c>
      <c r="C18" s="13" t="s">
        <v>308</v>
      </c>
      <c r="D18" s="5">
        <v>105</v>
      </c>
      <c r="E18" s="5">
        <v>5</v>
      </c>
      <c r="F18" s="5"/>
      <c r="G18" s="5"/>
      <c r="H18" s="5"/>
      <c r="I18" s="5"/>
      <c r="J18" s="5"/>
      <c r="K18" s="5"/>
      <c r="L18" s="5"/>
      <c r="M18" s="5" t="s">
        <v>21</v>
      </c>
      <c r="N18" s="5" t="s">
        <v>21</v>
      </c>
      <c r="O18" s="5" t="s">
        <v>21</v>
      </c>
      <c r="P18" s="5" t="s">
        <v>21</v>
      </c>
      <c r="Q18" s="5" t="s">
        <v>21</v>
      </c>
      <c r="R18" s="5"/>
      <c r="S18" s="5" t="s">
        <v>21</v>
      </c>
      <c r="T18" s="5" t="s">
        <v>21</v>
      </c>
      <c r="U18" s="5"/>
      <c r="V18" s="5" t="s">
        <v>21</v>
      </c>
      <c r="W18" s="5"/>
      <c r="X18" s="5"/>
      <c r="Y18" s="5" t="s">
        <v>21</v>
      </c>
      <c r="Z18" s="5"/>
      <c r="AA18" s="5" t="s">
        <v>21</v>
      </c>
      <c r="AB18" s="5"/>
      <c r="AC18" s="5"/>
      <c r="AD18" s="5"/>
      <c r="AE18" s="5" t="s">
        <v>21</v>
      </c>
      <c r="AF18" s="5" t="s">
        <v>21</v>
      </c>
      <c r="AG18" s="5"/>
      <c r="AH18" s="5" t="s">
        <v>21</v>
      </c>
      <c r="AI18" s="5"/>
      <c r="AJ18" s="5" t="s">
        <v>21</v>
      </c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11"/>
      <c r="BG18" s="7">
        <f t="shared" si="5"/>
        <v>0</v>
      </c>
      <c r="BH18" s="7">
        <v>75</v>
      </c>
      <c r="BI18" s="52">
        <v>100</v>
      </c>
      <c r="BJ18" s="7">
        <v>100</v>
      </c>
      <c r="BK18" s="7"/>
      <c r="BL18" s="7">
        <f t="shared" si="6"/>
        <v>91.666666666666671</v>
      </c>
      <c r="BM18" s="7">
        <f t="shared" si="15"/>
        <v>22.916666666666668</v>
      </c>
      <c r="BN18" s="7"/>
      <c r="BO18" s="7">
        <v>2</v>
      </c>
      <c r="BP18" s="7">
        <v>2</v>
      </c>
      <c r="BQ18" s="7">
        <v>59</v>
      </c>
      <c r="BR18" s="7">
        <f t="shared" si="16"/>
        <v>61</v>
      </c>
      <c r="BS18" s="7">
        <f t="shared" si="17"/>
        <v>12.200000000000001</v>
      </c>
      <c r="BT18" s="7">
        <v>3</v>
      </c>
      <c r="BU18" s="7"/>
      <c r="BV18" s="7">
        <v>10</v>
      </c>
      <c r="BW18" s="11">
        <f t="shared" si="10"/>
        <v>13</v>
      </c>
      <c r="BX18" s="7">
        <f t="shared" si="11"/>
        <v>2.6</v>
      </c>
      <c r="BY18" s="7"/>
      <c r="BZ18" s="7">
        <v>58</v>
      </c>
      <c r="CA18" s="7">
        <f t="shared" si="12"/>
        <v>58</v>
      </c>
      <c r="CB18" s="7">
        <f t="shared" si="13"/>
        <v>20.299999999999997</v>
      </c>
      <c r="CC18" s="7">
        <f t="shared" si="14"/>
        <v>58.016666666666666</v>
      </c>
      <c r="CD18">
        <v>13</v>
      </c>
      <c r="CE18">
        <v>218062400</v>
      </c>
      <c r="CF18" t="s">
        <v>308</v>
      </c>
      <c r="CG18">
        <v>105</v>
      </c>
      <c r="CH18">
        <v>5</v>
      </c>
    </row>
    <row r="19" spans="1:86" x14ac:dyDescent="0.25">
      <c r="A19" s="5">
        <v>14</v>
      </c>
      <c r="B19" s="5">
        <v>218113889</v>
      </c>
      <c r="C19" s="13" t="s">
        <v>309</v>
      </c>
      <c r="D19" s="5">
        <v>105</v>
      </c>
      <c r="E19" s="5">
        <v>5</v>
      </c>
      <c r="F19" s="5"/>
      <c r="G19" s="5"/>
      <c r="H19" s="5"/>
      <c r="I19" s="5"/>
      <c r="J19" s="5"/>
      <c r="K19" s="5"/>
      <c r="L19" s="5"/>
      <c r="M19" s="5" t="s">
        <v>21</v>
      </c>
      <c r="N19" s="5" t="s">
        <v>21</v>
      </c>
      <c r="O19" s="5" t="s">
        <v>21</v>
      </c>
      <c r="P19" s="5" t="s">
        <v>21</v>
      </c>
      <c r="Q19" s="5" t="s">
        <v>21</v>
      </c>
      <c r="R19" s="5"/>
      <c r="S19" s="5" t="s">
        <v>21</v>
      </c>
      <c r="T19" s="5" t="s">
        <v>21</v>
      </c>
      <c r="U19" s="5"/>
      <c r="V19" s="5" t="s">
        <v>21</v>
      </c>
      <c r="W19" s="5"/>
      <c r="X19" s="5"/>
      <c r="Y19" s="5" t="s">
        <v>21</v>
      </c>
      <c r="Z19" s="5"/>
      <c r="AA19" s="5" t="s">
        <v>21</v>
      </c>
      <c r="AB19" s="5"/>
      <c r="AC19" s="5"/>
      <c r="AD19" s="5"/>
      <c r="AE19" s="5" t="s">
        <v>21</v>
      </c>
      <c r="AF19" s="5" t="s">
        <v>21</v>
      </c>
      <c r="AG19" s="5"/>
      <c r="AH19" s="5" t="s">
        <v>21</v>
      </c>
      <c r="AI19" s="5"/>
      <c r="AJ19" s="5" t="s">
        <v>21</v>
      </c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11"/>
      <c r="BG19" s="7">
        <f t="shared" si="5"/>
        <v>0</v>
      </c>
      <c r="BH19" s="7">
        <v>90</v>
      </c>
      <c r="BI19" s="7">
        <v>100</v>
      </c>
      <c r="BJ19" s="7">
        <v>95</v>
      </c>
      <c r="BK19" s="7"/>
      <c r="BL19" s="7">
        <f t="shared" si="6"/>
        <v>95</v>
      </c>
      <c r="BM19" s="7">
        <f t="shared" si="15"/>
        <v>23.75</v>
      </c>
      <c r="BN19" s="7"/>
      <c r="BO19" s="7"/>
      <c r="BP19" s="7"/>
      <c r="BQ19" s="7">
        <v>51</v>
      </c>
      <c r="BR19" s="7">
        <f t="shared" si="16"/>
        <v>51</v>
      </c>
      <c r="BS19" s="7">
        <f t="shared" si="17"/>
        <v>10.200000000000001</v>
      </c>
      <c r="BT19" s="7">
        <v>3</v>
      </c>
      <c r="BU19" s="7">
        <v>7</v>
      </c>
      <c r="BV19" s="7">
        <v>20</v>
      </c>
      <c r="BW19" s="11">
        <f t="shared" si="10"/>
        <v>30</v>
      </c>
      <c r="BX19" s="7">
        <f t="shared" si="11"/>
        <v>6</v>
      </c>
      <c r="BY19" s="7"/>
      <c r="BZ19" s="7">
        <v>68</v>
      </c>
      <c r="CA19" s="7">
        <f t="shared" si="12"/>
        <v>68</v>
      </c>
      <c r="CB19" s="7">
        <f t="shared" si="13"/>
        <v>23.799999999999997</v>
      </c>
      <c r="CC19" s="7">
        <f t="shared" si="14"/>
        <v>63.75</v>
      </c>
      <c r="CD19">
        <v>14</v>
      </c>
      <c r="CE19">
        <v>218113889</v>
      </c>
      <c r="CF19" t="s">
        <v>309</v>
      </c>
      <c r="CG19">
        <v>105</v>
      </c>
      <c r="CH19">
        <v>5</v>
      </c>
    </row>
    <row r="20" spans="1:86" x14ac:dyDescent="0.25">
      <c r="A20" s="5">
        <v>15</v>
      </c>
      <c r="B20" s="5">
        <v>218114036</v>
      </c>
      <c r="C20" s="13" t="s">
        <v>310</v>
      </c>
      <c r="D20" s="5">
        <v>105</v>
      </c>
      <c r="E20" s="5">
        <v>5</v>
      </c>
      <c r="F20" s="5"/>
      <c r="G20" s="5"/>
      <c r="H20" s="5"/>
      <c r="I20" s="5"/>
      <c r="J20" s="5"/>
      <c r="K20" s="5"/>
      <c r="L20" s="5"/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/>
      <c r="S20" s="5" t="s">
        <v>21</v>
      </c>
      <c r="T20" s="5" t="s">
        <v>21</v>
      </c>
      <c r="U20" s="5"/>
      <c r="V20" s="5" t="s">
        <v>21</v>
      </c>
      <c r="W20" s="5"/>
      <c r="X20" s="5"/>
      <c r="Y20" s="5" t="s">
        <v>21</v>
      </c>
      <c r="Z20" s="5"/>
      <c r="AA20" s="5" t="s">
        <v>21</v>
      </c>
      <c r="AB20" s="5"/>
      <c r="AC20" s="5"/>
      <c r="AD20" s="5"/>
      <c r="AE20" s="5" t="s">
        <v>21</v>
      </c>
      <c r="AF20" s="5" t="s">
        <v>21</v>
      </c>
      <c r="AG20" s="5"/>
      <c r="AH20" s="5" t="s">
        <v>21</v>
      </c>
      <c r="AI20" s="5"/>
      <c r="AJ20" s="5" t="s">
        <v>21</v>
      </c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11"/>
      <c r="BG20" s="7">
        <f t="shared" si="5"/>
        <v>0</v>
      </c>
      <c r="BH20" s="7">
        <v>50</v>
      </c>
      <c r="BI20" s="7">
        <v>90</v>
      </c>
      <c r="BJ20" s="7">
        <v>95</v>
      </c>
      <c r="BK20" s="7"/>
      <c r="BL20" s="7">
        <f t="shared" si="6"/>
        <v>78.333333333333329</v>
      </c>
      <c r="BM20" s="7">
        <f t="shared" si="15"/>
        <v>19.583333333333332</v>
      </c>
      <c r="BN20" s="7"/>
      <c r="BO20" s="7"/>
      <c r="BP20" s="7"/>
      <c r="BQ20" s="7">
        <v>22</v>
      </c>
      <c r="BR20" s="7">
        <f t="shared" si="16"/>
        <v>22</v>
      </c>
      <c r="BS20" s="7">
        <f t="shared" si="17"/>
        <v>4.4000000000000004</v>
      </c>
      <c r="BT20" s="7">
        <v>3</v>
      </c>
      <c r="BU20" s="7"/>
      <c r="BV20" s="7">
        <v>10</v>
      </c>
      <c r="BW20" s="11">
        <f t="shared" si="10"/>
        <v>13</v>
      </c>
      <c r="BX20" s="7">
        <f t="shared" si="11"/>
        <v>2.6</v>
      </c>
      <c r="BY20" s="7"/>
      <c r="BZ20" s="7">
        <v>65</v>
      </c>
      <c r="CA20" s="7">
        <f t="shared" si="12"/>
        <v>65</v>
      </c>
      <c r="CB20" s="7">
        <f t="shared" si="13"/>
        <v>22.75</v>
      </c>
      <c r="CC20" s="52">
        <v>51</v>
      </c>
      <c r="CD20">
        <v>15</v>
      </c>
      <c r="CE20">
        <v>218114036</v>
      </c>
      <c r="CF20" t="s">
        <v>310</v>
      </c>
      <c r="CG20">
        <v>105</v>
      </c>
      <c r="CH20">
        <v>5</v>
      </c>
    </row>
    <row r="21" spans="1:86" x14ac:dyDescent="0.25">
      <c r="A21" s="5">
        <v>16</v>
      </c>
      <c r="B21" s="5">
        <v>217082564</v>
      </c>
      <c r="C21" s="13" t="s">
        <v>311</v>
      </c>
      <c r="D21" s="5">
        <v>105</v>
      </c>
      <c r="E21" s="5">
        <v>5</v>
      </c>
      <c r="F21" s="5"/>
      <c r="G21" s="5"/>
      <c r="H21" s="5"/>
      <c r="I21" s="5"/>
      <c r="J21" s="5"/>
      <c r="K21" s="5"/>
      <c r="L21" s="5"/>
      <c r="M21" s="5" t="s">
        <v>21</v>
      </c>
      <c r="N21" s="5" t="s">
        <v>62</v>
      </c>
      <c r="O21" s="5" t="s">
        <v>21</v>
      </c>
      <c r="P21" s="5" t="s">
        <v>21</v>
      </c>
      <c r="Q21" s="5" t="s">
        <v>62</v>
      </c>
      <c r="R21" s="5"/>
      <c r="S21" s="5" t="s">
        <v>21</v>
      </c>
      <c r="T21" s="5" t="s">
        <v>21</v>
      </c>
      <c r="U21" s="5"/>
      <c r="V21" s="5" t="s">
        <v>62</v>
      </c>
      <c r="W21" s="5"/>
      <c r="X21" s="5"/>
      <c r="Y21" s="5" t="s">
        <v>62</v>
      </c>
      <c r="Z21" s="5"/>
      <c r="AA21" s="5" t="s">
        <v>21</v>
      </c>
      <c r="AB21" s="5"/>
      <c r="AC21" s="5"/>
      <c r="AD21" s="5"/>
      <c r="AE21" s="5" t="s">
        <v>21</v>
      </c>
      <c r="AF21" s="5" t="s">
        <v>62</v>
      </c>
      <c r="AG21" s="5"/>
      <c r="AH21" s="5" t="s">
        <v>62</v>
      </c>
      <c r="AI21" s="5"/>
      <c r="AJ21" s="5" t="s">
        <v>21</v>
      </c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11"/>
      <c r="BG21" s="7">
        <f t="shared" si="5"/>
        <v>0</v>
      </c>
      <c r="BH21" s="7"/>
      <c r="BI21" s="7"/>
      <c r="BJ21" s="7">
        <v>100</v>
      </c>
      <c r="BK21" s="7"/>
      <c r="BL21" s="7">
        <f t="shared" si="6"/>
        <v>33.333333333333336</v>
      </c>
      <c r="BM21" s="7">
        <f t="shared" si="15"/>
        <v>8.3333333333333339</v>
      </c>
      <c r="BN21" s="7"/>
      <c r="BO21" s="7"/>
      <c r="BP21" s="7"/>
      <c r="BQ21" s="7">
        <v>14</v>
      </c>
      <c r="BR21" s="7">
        <f t="shared" si="16"/>
        <v>14</v>
      </c>
      <c r="BS21" s="7">
        <f t="shared" si="17"/>
        <v>2.8000000000000003</v>
      </c>
      <c r="BT21" s="7"/>
      <c r="BU21" s="7"/>
      <c r="BV21" s="7"/>
      <c r="BW21" s="11">
        <f t="shared" si="10"/>
        <v>0</v>
      </c>
      <c r="BX21" s="7">
        <f t="shared" si="11"/>
        <v>0</v>
      </c>
      <c r="BY21" s="7"/>
      <c r="BZ21" s="7"/>
      <c r="CA21" s="7">
        <f t="shared" si="12"/>
        <v>0</v>
      </c>
      <c r="CB21" s="7">
        <f t="shared" si="13"/>
        <v>0</v>
      </c>
      <c r="CC21" s="7">
        <f t="shared" si="14"/>
        <v>11.133333333333335</v>
      </c>
      <c r="CD21">
        <v>16</v>
      </c>
      <c r="CE21">
        <v>217082564</v>
      </c>
      <c r="CF21" t="s">
        <v>311</v>
      </c>
      <c r="CG21">
        <v>105</v>
      </c>
      <c r="CH21">
        <v>5</v>
      </c>
    </row>
    <row r="22" spans="1:86" x14ac:dyDescent="0.25">
      <c r="A22" s="5">
        <v>17</v>
      </c>
      <c r="B22" s="5">
        <v>216176281</v>
      </c>
      <c r="C22" s="13" t="s">
        <v>312</v>
      </c>
      <c r="D22" s="5">
        <v>105</v>
      </c>
      <c r="E22" s="5">
        <v>5</v>
      </c>
      <c r="F22" s="5"/>
      <c r="G22" s="5"/>
      <c r="H22" s="5"/>
      <c r="I22" s="5"/>
      <c r="J22" s="5"/>
      <c r="K22" s="5"/>
      <c r="L22" s="5"/>
      <c r="M22" s="5" t="s">
        <v>21</v>
      </c>
      <c r="N22" s="5" t="s">
        <v>21</v>
      </c>
      <c r="O22" s="5" t="s">
        <v>21</v>
      </c>
      <c r="P22" s="5" t="s">
        <v>21</v>
      </c>
      <c r="Q22" s="5" t="s">
        <v>21</v>
      </c>
      <c r="R22" s="5"/>
      <c r="S22" s="5" t="s">
        <v>62</v>
      </c>
      <c r="T22" s="5" t="s">
        <v>62</v>
      </c>
      <c r="U22" s="5"/>
      <c r="V22" s="5" t="s">
        <v>21</v>
      </c>
      <c r="W22" s="5"/>
      <c r="X22" s="5"/>
      <c r="Y22" s="5" t="s">
        <v>21</v>
      </c>
      <c r="Z22" s="5"/>
      <c r="AA22" s="5" t="s">
        <v>21</v>
      </c>
      <c r="AB22" s="5"/>
      <c r="AC22" s="5"/>
      <c r="AD22" s="5"/>
      <c r="AE22" s="5" t="s">
        <v>21</v>
      </c>
      <c r="AF22" s="5" t="s">
        <v>21</v>
      </c>
      <c r="AG22" s="5"/>
      <c r="AH22" s="5" t="s">
        <v>62</v>
      </c>
      <c r="AI22" s="5"/>
      <c r="AJ22" s="5" t="s">
        <v>21</v>
      </c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11"/>
      <c r="BG22" s="7">
        <f t="shared" si="5"/>
        <v>0</v>
      </c>
      <c r="BH22" s="7">
        <v>90</v>
      </c>
      <c r="BI22" s="7">
        <v>90</v>
      </c>
      <c r="BJ22" s="7">
        <v>90</v>
      </c>
      <c r="BK22" s="7"/>
      <c r="BL22" s="7">
        <f t="shared" si="6"/>
        <v>90</v>
      </c>
      <c r="BM22" s="7">
        <f t="shared" si="15"/>
        <v>22.5</v>
      </c>
      <c r="BN22" s="7"/>
      <c r="BO22" s="7"/>
      <c r="BP22" s="7"/>
      <c r="BQ22" s="7">
        <v>30</v>
      </c>
      <c r="BR22" s="7">
        <f t="shared" si="16"/>
        <v>30</v>
      </c>
      <c r="BS22" s="7">
        <f t="shared" si="17"/>
        <v>6</v>
      </c>
      <c r="BT22" s="7"/>
      <c r="BU22" s="7"/>
      <c r="BV22" s="7">
        <v>27</v>
      </c>
      <c r="BW22" s="11">
        <f t="shared" si="10"/>
        <v>27</v>
      </c>
      <c r="BX22" s="7">
        <f t="shared" si="11"/>
        <v>5.4</v>
      </c>
      <c r="BY22" s="7"/>
      <c r="BZ22" s="7">
        <v>59</v>
      </c>
      <c r="CA22" s="7">
        <f t="shared" si="12"/>
        <v>59</v>
      </c>
      <c r="CB22" s="7">
        <f t="shared" si="13"/>
        <v>20.65</v>
      </c>
      <c r="CC22" s="7">
        <f t="shared" si="14"/>
        <v>54.55</v>
      </c>
      <c r="CD22">
        <v>17</v>
      </c>
      <c r="CE22">
        <v>216176281</v>
      </c>
      <c r="CF22" t="s">
        <v>312</v>
      </c>
      <c r="CG22">
        <v>105</v>
      </c>
      <c r="CH22">
        <v>5</v>
      </c>
    </row>
    <row r="23" spans="1:86" x14ac:dyDescent="0.25">
      <c r="A23" s="5">
        <v>18</v>
      </c>
      <c r="B23" s="5">
        <v>218114303</v>
      </c>
      <c r="C23" s="13" t="s">
        <v>313</v>
      </c>
      <c r="D23" s="5">
        <v>105</v>
      </c>
      <c r="E23" s="5">
        <v>5</v>
      </c>
      <c r="F23" s="5"/>
      <c r="G23" s="5"/>
      <c r="H23" s="5"/>
      <c r="I23" s="5"/>
      <c r="J23" s="5"/>
      <c r="K23" s="5"/>
      <c r="L23" s="5"/>
      <c r="M23" s="5" t="s">
        <v>21</v>
      </c>
      <c r="N23" s="5" t="s">
        <v>21</v>
      </c>
      <c r="O23" s="5" t="s">
        <v>21</v>
      </c>
      <c r="P23" s="5" t="s">
        <v>21</v>
      </c>
      <c r="Q23" s="5" t="s">
        <v>21</v>
      </c>
      <c r="R23" s="5"/>
      <c r="S23" s="5" t="s">
        <v>21</v>
      </c>
      <c r="T23" s="5" t="s">
        <v>21</v>
      </c>
      <c r="U23" s="5"/>
      <c r="V23" s="5" t="s">
        <v>21</v>
      </c>
      <c r="W23" s="5"/>
      <c r="X23" s="5"/>
      <c r="Y23" s="5" t="s">
        <v>21</v>
      </c>
      <c r="Z23" s="5"/>
      <c r="AA23" s="5" t="s">
        <v>21</v>
      </c>
      <c r="AB23" s="5"/>
      <c r="AC23" s="5"/>
      <c r="AD23" s="5"/>
      <c r="AE23" s="5" t="s">
        <v>21</v>
      </c>
      <c r="AF23" s="5" t="s">
        <v>62</v>
      </c>
      <c r="AG23" s="5"/>
      <c r="AH23" s="5" t="s">
        <v>21</v>
      </c>
      <c r="AI23" s="5"/>
      <c r="AJ23" s="5" t="s">
        <v>21</v>
      </c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11"/>
      <c r="BG23" s="7">
        <f t="shared" si="5"/>
        <v>0</v>
      </c>
      <c r="BH23" s="7"/>
      <c r="BI23" s="7">
        <v>90</v>
      </c>
      <c r="BJ23" s="7">
        <v>100</v>
      </c>
      <c r="BK23" s="7"/>
      <c r="BL23" s="7">
        <f t="shared" si="6"/>
        <v>63.333333333333336</v>
      </c>
      <c r="BM23" s="7">
        <f t="shared" si="15"/>
        <v>15.833333333333334</v>
      </c>
      <c r="BN23" s="7"/>
      <c r="BO23" s="7"/>
      <c r="BP23" s="7"/>
      <c r="BQ23" s="7">
        <v>12</v>
      </c>
      <c r="BR23" s="7">
        <f t="shared" si="16"/>
        <v>12</v>
      </c>
      <c r="BS23" s="7">
        <f t="shared" si="17"/>
        <v>2.4000000000000004</v>
      </c>
      <c r="BT23" s="7"/>
      <c r="BU23" s="7"/>
      <c r="BV23" s="7">
        <v>10</v>
      </c>
      <c r="BW23" s="11">
        <f t="shared" si="10"/>
        <v>10</v>
      </c>
      <c r="BX23" s="7">
        <f t="shared" si="11"/>
        <v>2</v>
      </c>
      <c r="BY23" s="7"/>
      <c r="BZ23" s="7">
        <v>60</v>
      </c>
      <c r="CA23" s="7">
        <f t="shared" si="12"/>
        <v>60</v>
      </c>
      <c r="CB23" s="7">
        <f t="shared" si="13"/>
        <v>21</v>
      </c>
      <c r="CC23" s="52">
        <f t="shared" si="14"/>
        <v>41.233333333333334</v>
      </c>
      <c r="CD23">
        <v>18</v>
      </c>
      <c r="CE23">
        <v>218114303</v>
      </c>
      <c r="CF23" t="s">
        <v>313</v>
      </c>
      <c r="CG23">
        <v>105</v>
      </c>
      <c r="CH23">
        <v>5</v>
      </c>
    </row>
    <row r="24" spans="1:86" x14ac:dyDescent="0.25">
      <c r="A24" s="5">
        <v>19</v>
      </c>
      <c r="B24" s="5">
        <v>218114338</v>
      </c>
      <c r="C24" s="13" t="s">
        <v>314</v>
      </c>
      <c r="D24" s="5">
        <v>105</v>
      </c>
      <c r="E24" s="5">
        <v>5</v>
      </c>
      <c r="F24" s="5"/>
      <c r="G24" s="5"/>
      <c r="H24" s="5"/>
      <c r="I24" s="5"/>
      <c r="J24" s="5"/>
      <c r="K24" s="5"/>
      <c r="L24" s="5"/>
      <c r="M24" s="5" t="s">
        <v>21</v>
      </c>
      <c r="N24" s="5" t="s">
        <v>21</v>
      </c>
      <c r="O24" s="5" t="s">
        <v>21</v>
      </c>
      <c r="P24" s="5" t="s">
        <v>21</v>
      </c>
      <c r="Q24" s="5" t="s">
        <v>21</v>
      </c>
      <c r="R24" s="5"/>
      <c r="S24" s="5" t="s">
        <v>21</v>
      </c>
      <c r="T24" s="5" t="s">
        <v>21</v>
      </c>
      <c r="U24" s="5"/>
      <c r="V24" s="5" t="s">
        <v>21</v>
      </c>
      <c r="W24" s="5"/>
      <c r="X24" s="5"/>
      <c r="Y24" s="5" t="s">
        <v>21</v>
      </c>
      <c r="Z24" s="5"/>
      <c r="AA24" s="5" t="s">
        <v>21</v>
      </c>
      <c r="AB24" s="5"/>
      <c r="AC24" s="5"/>
      <c r="AD24" s="5"/>
      <c r="AE24" s="5" t="s">
        <v>21</v>
      </c>
      <c r="AF24" s="5" t="s">
        <v>21</v>
      </c>
      <c r="AG24" s="5"/>
      <c r="AH24" s="5" t="s">
        <v>21</v>
      </c>
      <c r="AI24" s="5"/>
      <c r="AJ24" s="5" t="s">
        <v>21</v>
      </c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11"/>
      <c r="BG24" s="7">
        <f t="shared" si="5"/>
        <v>0</v>
      </c>
      <c r="BH24" s="7"/>
      <c r="BI24" s="7">
        <v>90</v>
      </c>
      <c r="BJ24" s="7">
        <v>100</v>
      </c>
      <c r="BK24" s="7"/>
      <c r="BL24" s="7">
        <f t="shared" si="6"/>
        <v>63.333333333333336</v>
      </c>
      <c r="BM24" s="7">
        <f t="shared" si="15"/>
        <v>15.833333333333334</v>
      </c>
      <c r="BN24" s="7"/>
      <c r="BO24" s="7"/>
      <c r="BP24" s="7"/>
      <c r="BQ24" s="7">
        <v>26</v>
      </c>
      <c r="BR24" s="7">
        <f t="shared" si="16"/>
        <v>26</v>
      </c>
      <c r="BS24" s="7">
        <f t="shared" si="17"/>
        <v>5.2</v>
      </c>
      <c r="BT24" s="7"/>
      <c r="BU24" s="7"/>
      <c r="BV24" s="7"/>
      <c r="BW24" s="11">
        <f t="shared" si="10"/>
        <v>0</v>
      </c>
      <c r="BX24" s="7">
        <f t="shared" si="11"/>
        <v>0</v>
      </c>
      <c r="BY24" s="7"/>
      <c r="BZ24" s="7"/>
      <c r="CA24" s="7">
        <f t="shared" si="12"/>
        <v>0</v>
      </c>
      <c r="CB24" s="7">
        <f t="shared" si="13"/>
        <v>0</v>
      </c>
      <c r="CC24" s="7">
        <f t="shared" si="14"/>
        <v>21.033333333333335</v>
      </c>
      <c r="CD24">
        <v>19</v>
      </c>
      <c r="CE24">
        <v>218114338</v>
      </c>
      <c r="CF24" t="s">
        <v>314</v>
      </c>
      <c r="CG24">
        <v>105</v>
      </c>
      <c r="CH24">
        <v>5</v>
      </c>
    </row>
    <row r="25" spans="1:86" x14ac:dyDescent="0.25">
      <c r="A25" s="5">
        <v>20</v>
      </c>
      <c r="B25" s="5">
        <v>218114842</v>
      </c>
      <c r="C25" s="13" t="s">
        <v>315</v>
      </c>
      <c r="D25" s="5">
        <v>105</v>
      </c>
      <c r="E25" s="5">
        <v>5</v>
      </c>
      <c r="F25" s="5"/>
      <c r="G25" s="5"/>
      <c r="H25" s="5"/>
      <c r="I25" s="5"/>
      <c r="J25" s="5"/>
      <c r="K25" s="5"/>
      <c r="L25" s="5"/>
      <c r="M25" s="5" t="s">
        <v>21</v>
      </c>
      <c r="N25" s="5" t="s">
        <v>21</v>
      </c>
      <c r="O25" s="5" t="s">
        <v>21</v>
      </c>
      <c r="P25" s="5" t="s">
        <v>21</v>
      </c>
      <c r="Q25" s="5" t="s">
        <v>21</v>
      </c>
      <c r="R25" s="5"/>
      <c r="S25" s="5" t="s">
        <v>21</v>
      </c>
      <c r="T25" s="5" t="s">
        <v>21</v>
      </c>
      <c r="U25" s="5"/>
      <c r="V25" s="5" t="s">
        <v>21</v>
      </c>
      <c r="W25" s="5"/>
      <c r="X25" s="5"/>
      <c r="Y25" s="5" t="s">
        <v>21</v>
      </c>
      <c r="Z25" s="5"/>
      <c r="AA25" s="5" t="s">
        <v>21</v>
      </c>
      <c r="AB25" s="5"/>
      <c r="AC25" s="5"/>
      <c r="AD25" s="5"/>
      <c r="AE25" s="5" t="s">
        <v>21</v>
      </c>
      <c r="AF25" s="5" t="s">
        <v>62</v>
      </c>
      <c r="AG25" s="5"/>
      <c r="AH25" s="5" t="s">
        <v>21</v>
      </c>
      <c r="AI25" s="5"/>
      <c r="AJ25" s="5" t="s">
        <v>21</v>
      </c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11"/>
      <c r="BG25" s="7">
        <f t="shared" si="5"/>
        <v>0</v>
      </c>
      <c r="BH25" s="7"/>
      <c r="BI25" s="7">
        <v>95</v>
      </c>
      <c r="BJ25" s="7">
        <v>100</v>
      </c>
      <c r="BK25" s="7"/>
      <c r="BL25" s="7">
        <f t="shared" si="6"/>
        <v>65</v>
      </c>
      <c r="BM25" s="7">
        <f t="shared" si="15"/>
        <v>16.25</v>
      </c>
      <c r="BN25" s="7"/>
      <c r="BO25" s="7"/>
      <c r="BP25" s="7"/>
      <c r="BQ25" s="7">
        <v>25</v>
      </c>
      <c r="BR25" s="7">
        <f t="shared" si="16"/>
        <v>25</v>
      </c>
      <c r="BS25" s="7">
        <f t="shared" si="17"/>
        <v>5</v>
      </c>
      <c r="BT25" s="7">
        <v>3</v>
      </c>
      <c r="BU25" s="7"/>
      <c r="BV25" s="7">
        <v>30</v>
      </c>
      <c r="BW25" s="11">
        <f t="shared" si="10"/>
        <v>33</v>
      </c>
      <c r="BX25" s="7">
        <f t="shared" si="11"/>
        <v>6.6000000000000005</v>
      </c>
      <c r="BY25" s="7"/>
      <c r="BZ25" s="7">
        <v>68</v>
      </c>
      <c r="CA25" s="7">
        <f t="shared" si="12"/>
        <v>68</v>
      </c>
      <c r="CB25" s="7">
        <f t="shared" si="13"/>
        <v>23.799999999999997</v>
      </c>
      <c r="CC25" s="7">
        <f t="shared" si="14"/>
        <v>51.65</v>
      </c>
      <c r="CD25">
        <v>20</v>
      </c>
      <c r="CE25">
        <v>218114842</v>
      </c>
      <c r="CF25" t="s">
        <v>315</v>
      </c>
      <c r="CG25">
        <v>105</v>
      </c>
      <c r="CH25">
        <v>5</v>
      </c>
    </row>
    <row r="26" spans="1:86" x14ac:dyDescent="0.25">
      <c r="A26" s="5">
        <v>21</v>
      </c>
      <c r="B26" s="5">
        <v>218114850</v>
      </c>
      <c r="C26" s="13" t="s">
        <v>316</v>
      </c>
      <c r="D26" s="5">
        <v>105</v>
      </c>
      <c r="E26" s="5">
        <v>5</v>
      </c>
      <c r="F26" s="5"/>
      <c r="G26" s="5"/>
      <c r="H26" s="5"/>
      <c r="I26" s="5"/>
      <c r="J26" s="5"/>
      <c r="K26" s="5"/>
      <c r="L26" s="5"/>
      <c r="M26" s="5" t="s">
        <v>21</v>
      </c>
      <c r="N26" s="5" t="s">
        <v>21</v>
      </c>
      <c r="O26" s="5" t="s">
        <v>21</v>
      </c>
      <c r="P26" s="5" t="s">
        <v>21</v>
      </c>
      <c r="Q26" s="5" t="s">
        <v>21</v>
      </c>
      <c r="R26" s="5"/>
      <c r="S26" s="5" t="s">
        <v>21</v>
      </c>
      <c r="T26" s="5" t="s">
        <v>21</v>
      </c>
      <c r="U26" s="5"/>
      <c r="V26" s="5" t="s">
        <v>21</v>
      </c>
      <c r="W26" s="5"/>
      <c r="X26" s="5"/>
      <c r="Y26" s="5" t="s">
        <v>21</v>
      </c>
      <c r="Z26" s="5"/>
      <c r="AA26" s="5" t="s">
        <v>21</v>
      </c>
      <c r="AB26" s="5"/>
      <c r="AC26" s="5"/>
      <c r="AD26" s="5"/>
      <c r="AE26" s="5" t="s">
        <v>21</v>
      </c>
      <c r="AF26" s="5" t="s">
        <v>62</v>
      </c>
      <c r="AG26" s="5"/>
      <c r="AH26" s="5" t="s">
        <v>21</v>
      </c>
      <c r="AI26" s="5"/>
      <c r="AJ26" s="5" t="s">
        <v>21</v>
      </c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11"/>
      <c r="BG26" s="7">
        <f t="shared" si="5"/>
        <v>0</v>
      </c>
      <c r="BH26" s="7">
        <v>80</v>
      </c>
      <c r="BI26" s="7">
        <v>95</v>
      </c>
      <c r="BJ26" s="7">
        <v>100</v>
      </c>
      <c r="BK26" s="7"/>
      <c r="BL26" s="7">
        <f t="shared" si="6"/>
        <v>91.666666666666671</v>
      </c>
      <c r="BM26" s="7">
        <f t="shared" si="15"/>
        <v>22.916666666666668</v>
      </c>
      <c r="BN26" s="7"/>
      <c r="BO26" s="7"/>
      <c r="BP26" s="7"/>
      <c r="BQ26" s="7">
        <v>25</v>
      </c>
      <c r="BR26" s="7">
        <f t="shared" si="16"/>
        <v>25</v>
      </c>
      <c r="BS26" s="7">
        <f t="shared" si="17"/>
        <v>5</v>
      </c>
      <c r="BT26" s="7">
        <v>3</v>
      </c>
      <c r="BU26" s="7"/>
      <c r="BV26" s="7">
        <v>34</v>
      </c>
      <c r="BW26" s="11">
        <f t="shared" si="10"/>
        <v>37</v>
      </c>
      <c r="BX26" s="7">
        <f t="shared" si="11"/>
        <v>7.4</v>
      </c>
      <c r="BY26" s="7"/>
      <c r="BZ26" s="7">
        <v>58</v>
      </c>
      <c r="CA26" s="7">
        <f t="shared" si="12"/>
        <v>58</v>
      </c>
      <c r="CB26" s="7">
        <f t="shared" si="13"/>
        <v>20.299999999999997</v>
      </c>
      <c r="CC26" s="7">
        <f t="shared" si="14"/>
        <v>55.61666666666666</v>
      </c>
      <c r="CD26">
        <v>21</v>
      </c>
      <c r="CE26">
        <v>218114850</v>
      </c>
      <c r="CF26" t="s">
        <v>316</v>
      </c>
      <c r="CG26">
        <v>105</v>
      </c>
      <c r="CH26">
        <v>5</v>
      </c>
    </row>
    <row r="27" spans="1:86" x14ac:dyDescent="0.25">
      <c r="A27" s="5">
        <v>22</v>
      </c>
      <c r="B27" s="5">
        <v>218115385</v>
      </c>
      <c r="C27" s="13" t="s">
        <v>318</v>
      </c>
      <c r="D27" s="5">
        <v>105</v>
      </c>
      <c r="E27" s="5">
        <v>5</v>
      </c>
      <c r="F27" s="5"/>
      <c r="G27" s="5"/>
      <c r="H27" s="5"/>
      <c r="I27" s="5"/>
      <c r="J27" s="5"/>
      <c r="K27" s="5"/>
      <c r="L27" s="5"/>
      <c r="M27" s="5" t="s">
        <v>21</v>
      </c>
      <c r="N27" s="5" t="s">
        <v>21</v>
      </c>
      <c r="O27" s="5" t="s">
        <v>21</v>
      </c>
      <c r="P27" s="5" t="s">
        <v>21</v>
      </c>
      <c r="Q27" s="5" t="s">
        <v>21</v>
      </c>
      <c r="R27" s="5"/>
      <c r="S27" s="5" t="s">
        <v>21</v>
      </c>
      <c r="T27" s="5" t="s">
        <v>21</v>
      </c>
      <c r="U27" s="5"/>
      <c r="V27" s="5" t="s">
        <v>21</v>
      </c>
      <c r="W27" s="5"/>
      <c r="X27" s="5"/>
      <c r="Y27" s="5" t="s">
        <v>21</v>
      </c>
      <c r="Z27" s="5"/>
      <c r="AA27" s="5" t="s">
        <v>21</v>
      </c>
      <c r="AB27" s="5"/>
      <c r="AC27" s="5"/>
      <c r="AD27" s="5"/>
      <c r="AE27" s="5" t="s">
        <v>21</v>
      </c>
      <c r="AF27" s="5" t="s">
        <v>21</v>
      </c>
      <c r="AG27" s="5"/>
      <c r="AH27" s="5" t="s">
        <v>21</v>
      </c>
      <c r="AI27" s="5"/>
      <c r="AJ27" s="5" t="s">
        <v>21</v>
      </c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11"/>
      <c r="BG27" s="7">
        <f t="shared" si="5"/>
        <v>0</v>
      </c>
      <c r="BH27" s="7">
        <v>100</v>
      </c>
      <c r="BI27" s="7">
        <v>95</v>
      </c>
      <c r="BJ27" s="7">
        <v>100</v>
      </c>
      <c r="BK27" s="7"/>
      <c r="BL27" s="7">
        <f t="shared" si="6"/>
        <v>98.333333333333329</v>
      </c>
      <c r="BM27" s="7">
        <f t="shared" si="15"/>
        <v>24.583333333333332</v>
      </c>
      <c r="BN27" s="7"/>
      <c r="BO27" s="7"/>
      <c r="BP27" s="7"/>
      <c r="BQ27" s="7">
        <v>55</v>
      </c>
      <c r="BR27" s="7">
        <f t="shared" si="16"/>
        <v>55</v>
      </c>
      <c r="BS27" s="7">
        <f t="shared" si="17"/>
        <v>11</v>
      </c>
      <c r="BT27" s="7"/>
      <c r="BU27" s="7"/>
      <c r="BV27" s="7">
        <v>10</v>
      </c>
      <c r="BW27" s="11">
        <f t="shared" si="10"/>
        <v>10</v>
      </c>
      <c r="BX27" s="7">
        <f t="shared" si="11"/>
        <v>2</v>
      </c>
      <c r="BY27" s="7"/>
      <c r="BZ27" s="7">
        <v>57</v>
      </c>
      <c r="CA27" s="7">
        <f t="shared" si="12"/>
        <v>57</v>
      </c>
      <c r="CB27" s="7">
        <f t="shared" si="13"/>
        <v>19.95</v>
      </c>
      <c r="CC27" s="7">
        <f t="shared" si="14"/>
        <v>57.533333333333331</v>
      </c>
      <c r="CD27">
        <v>22</v>
      </c>
      <c r="CE27">
        <v>218115385</v>
      </c>
      <c r="CF27" t="s">
        <v>318</v>
      </c>
      <c r="CG27">
        <v>105</v>
      </c>
      <c r="CH27">
        <v>5</v>
      </c>
    </row>
    <row r="28" spans="1:86" x14ac:dyDescent="0.25">
      <c r="A28" s="5">
        <v>23</v>
      </c>
      <c r="B28" s="6">
        <v>218115628</v>
      </c>
      <c r="C28" s="6" t="s">
        <v>319</v>
      </c>
      <c r="D28" s="5">
        <v>105</v>
      </c>
      <c r="E28" s="5">
        <v>5</v>
      </c>
      <c r="F28" s="5"/>
      <c r="G28" s="5"/>
      <c r="H28" s="5"/>
      <c r="I28" s="5"/>
      <c r="J28" s="5"/>
      <c r="K28" s="5"/>
      <c r="L28" s="5"/>
      <c r="M28" s="5" t="s">
        <v>21</v>
      </c>
      <c r="N28" s="5" t="s">
        <v>21</v>
      </c>
      <c r="O28" s="5" t="s">
        <v>21</v>
      </c>
      <c r="P28" s="5" t="s">
        <v>21</v>
      </c>
      <c r="Q28" s="5" t="s">
        <v>21</v>
      </c>
      <c r="R28" s="5"/>
      <c r="S28" s="5" t="s">
        <v>21</v>
      </c>
      <c r="T28" s="5" t="s">
        <v>21</v>
      </c>
      <c r="U28" s="5"/>
      <c r="V28" s="5" t="s">
        <v>21</v>
      </c>
      <c r="W28" s="5"/>
      <c r="X28" s="5"/>
      <c r="Y28" s="5" t="s">
        <v>21</v>
      </c>
      <c r="Z28" s="5"/>
      <c r="AA28" s="5" t="s">
        <v>21</v>
      </c>
      <c r="AB28" s="5"/>
      <c r="AC28" s="5"/>
      <c r="AD28" s="5"/>
      <c r="AE28" s="5" t="s">
        <v>21</v>
      </c>
      <c r="AF28" s="5" t="s">
        <v>62</v>
      </c>
      <c r="AG28" s="5"/>
      <c r="AH28" s="5" t="s">
        <v>21</v>
      </c>
      <c r="AI28" s="5"/>
      <c r="AJ28" s="5" t="s">
        <v>21</v>
      </c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11"/>
      <c r="BG28" s="7">
        <f t="shared" si="5"/>
        <v>0</v>
      </c>
      <c r="BH28" s="7">
        <v>75</v>
      </c>
      <c r="BI28" s="7">
        <v>100</v>
      </c>
      <c r="BJ28" s="7">
        <v>95</v>
      </c>
      <c r="BK28" s="7"/>
      <c r="BL28" s="7">
        <f t="shared" si="6"/>
        <v>90</v>
      </c>
      <c r="BM28" s="7">
        <f t="shared" si="15"/>
        <v>22.5</v>
      </c>
      <c r="BN28" s="7"/>
      <c r="BO28" s="7"/>
      <c r="BP28" s="7"/>
      <c r="BQ28" s="7">
        <v>10</v>
      </c>
      <c r="BR28" s="7">
        <f t="shared" si="16"/>
        <v>10</v>
      </c>
      <c r="BS28" s="7">
        <f t="shared" si="17"/>
        <v>2</v>
      </c>
      <c r="BT28" s="7"/>
      <c r="BU28" s="7"/>
      <c r="BV28" s="7">
        <v>10</v>
      </c>
      <c r="BW28" s="11">
        <f t="shared" si="10"/>
        <v>10</v>
      </c>
      <c r="BX28" s="7">
        <f t="shared" si="11"/>
        <v>2</v>
      </c>
      <c r="BY28" s="7"/>
      <c r="BZ28" s="7">
        <v>51</v>
      </c>
      <c r="CA28" s="7">
        <f t="shared" si="12"/>
        <v>51</v>
      </c>
      <c r="CB28" s="7">
        <f t="shared" si="13"/>
        <v>17.849999999999998</v>
      </c>
      <c r="CC28" s="7">
        <f t="shared" si="14"/>
        <v>44.349999999999994</v>
      </c>
      <c r="CD28">
        <v>23</v>
      </c>
      <c r="CE28">
        <v>218115628</v>
      </c>
      <c r="CF28" t="s">
        <v>319</v>
      </c>
      <c r="CG28">
        <v>105</v>
      </c>
      <c r="CH28">
        <v>5</v>
      </c>
    </row>
    <row r="29" spans="1:86" x14ac:dyDescent="0.25">
      <c r="A29" s="5">
        <v>24</v>
      </c>
      <c r="B29" s="5">
        <v>218116004</v>
      </c>
      <c r="C29" s="13" t="s">
        <v>320</v>
      </c>
      <c r="D29" s="5">
        <v>105</v>
      </c>
      <c r="E29" s="5">
        <v>5</v>
      </c>
      <c r="F29" s="5"/>
      <c r="G29" s="5"/>
      <c r="H29" s="5"/>
      <c r="I29" s="5"/>
      <c r="J29" s="5"/>
      <c r="K29" s="5"/>
      <c r="L29" s="5"/>
      <c r="M29" s="5" t="s">
        <v>21</v>
      </c>
      <c r="N29" s="5" t="s">
        <v>21</v>
      </c>
      <c r="O29" s="5" t="s">
        <v>21</v>
      </c>
      <c r="P29" s="5" t="s">
        <v>21</v>
      </c>
      <c r="Q29" s="5" t="s">
        <v>21</v>
      </c>
      <c r="R29" s="5"/>
      <c r="S29" s="5" t="s">
        <v>21</v>
      </c>
      <c r="T29" s="5" t="s">
        <v>21</v>
      </c>
      <c r="U29" s="5"/>
      <c r="V29" s="5" t="s">
        <v>21</v>
      </c>
      <c r="W29" s="5"/>
      <c r="X29" s="5"/>
      <c r="Y29" s="5" t="s">
        <v>21</v>
      </c>
      <c r="Z29" s="5"/>
      <c r="AA29" s="5" t="s">
        <v>21</v>
      </c>
      <c r="AB29" s="5"/>
      <c r="AC29" s="5"/>
      <c r="AD29" s="5"/>
      <c r="AE29" s="5" t="s">
        <v>21</v>
      </c>
      <c r="AF29" s="5" t="s">
        <v>21</v>
      </c>
      <c r="AG29" s="5"/>
      <c r="AH29" s="5" t="s">
        <v>21</v>
      </c>
      <c r="AI29" s="5"/>
      <c r="AJ29" s="5" t="s">
        <v>21</v>
      </c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11"/>
      <c r="BG29" s="7">
        <f t="shared" si="5"/>
        <v>0</v>
      </c>
      <c r="BH29" s="7">
        <v>0</v>
      </c>
      <c r="BI29" s="7">
        <v>90</v>
      </c>
      <c r="BJ29" s="7">
        <v>95</v>
      </c>
      <c r="BK29" s="7"/>
      <c r="BL29" s="7">
        <f t="shared" si="6"/>
        <v>61.666666666666664</v>
      </c>
      <c r="BM29" s="7">
        <f t="shared" si="15"/>
        <v>15.416666666666666</v>
      </c>
      <c r="BN29" s="7"/>
      <c r="BO29" s="7"/>
      <c r="BP29" s="7"/>
      <c r="BQ29" s="7">
        <v>37</v>
      </c>
      <c r="BR29" s="7">
        <f t="shared" si="16"/>
        <v>37</v>
      </c>
      <c r="BS29" s="7">
        <f t="shared" si="17"/>
        <v>7.4</v>
      </c>
      <c r="BT29" s="7">
        <v>3</v>
      </c>
      <c r="BU29" s="7"/>
      <c r="BV29" s="7">
        <v>10</v>
      </c>
      <c r="BW29" s="11">
        <f t="shared" si="10"/>
        <v>13</v>
      </c>
      <c r="BX29" s="7">
        <f t="shared" si="11"/>
        <v>2.6</v>
      </c>
      <c r="BY29" s="7"/>
      <c r="BZ29" s="7">
        <v>57</v>
      </c>
      <c r="CA29" s="7">
        <f t="shared" si="12"/>
        <v>57</v>
      </c>
      <c r="CB29" s="7">
        <f t="shared" si="13"/>
        <v>19.95</v>
      </c>
      <c r="CC29" s="7">
        <f t="shared" si="14"/>
        <v>45.366666666666667</v>
      </c>
      <c r="CD29">
        <v>24</v>
      </c>
      <c r="CE29">
        <v>218116004</v>
      </c>
      <c r="CF29" t="s">
        <v>320</v>
      </c>
      <c r="CG29">
        <v>105</v>
      </c>
      <c r="CH29">
        <v>5</v>
      </c>
    </row>
    <row r="30" spans="1:86" x14ac:dyDescent="0.25">
      <c r="A30" s="5">
        <v>25</v>
      </c>
      <c r="B30" s="5">
        <v>218116209</v>
      </c>
      <c r="C30" s="13" t="s">
        <v>321</v>
      </c>
      <c r="D30" s="5">
        <v>105</v>
      </c>
      <c r="E30" s="5">
        <v>5</v>
      </c>
      <c r="F30" s="5"/>
      <c r="G30" s="5"/>
      <c r="H30" s="5"/>
      <c r="I30" s="5"/>
      <c r="J30" s="5"/>
      <c r="K30" s="5"/>
      <c r="L30" s="5"/>
      <c r="M30" s="5" t="s">
        <v>21</v>
      </c>
      <c r="N30" s="5" t="s">
        <v>21</v>
      </c>
      <c r="O30" s="5" t="s">
        <v>21</v>
      </c>
      <c r="P30" s="5" t="s">
        <v>21</v>
      </c>
      <c r="Q30" s="5" t="s">
        <v>21</v>
      </c>
      <c r="R30" s="5"/>
      <c r="S30" s="5" t="s">
        <v>21</v>
      </c>
      <c r="T30" s="5" t="s">
        <v>21</v>
      </c>
      <c r="U30" s="5"/>
      <c r="V30" s="5" t="s">
        <v>21</v>
      </c>
      <c r="W30" s="5"/>
      <c r="X30" s="5"/>
      <c r="Y30" s="5" t="s">
        <v>21</v>
      </c>
      <c r="Z30" s="5"/>
      <c r="AA30" s="5" t="s">
        <v>21</v>
      </c>
      <c r="AB30" s="5"/>
      <c r="AC30" s="5"/>
      <c r="AD30" s="5"/>
      <c r="AE30" s="5" t="s">
        <v>21</v>
      </c>
      <c r="AF30" s="5" t="s">
        <v>21</v>
      </c>
      <c r="AG30" s="5"/>
      <c r="AH30" s="5" t="s">
        <v>21</v>
      </c>
      <c r="AI30" s="5"/>
      <c r="AJ30" s="5" t="s">
        <v>21</v>
      </c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11"/>
      <c r="BG30" s="7">
        <f t="shared" si="5"/>
        <v>0</v>
      </c>
      <c r="BH30" s="7">
        <v>65</v>
      </c>
      <c r="BI30" s="7">
        <v>90</v>
      </c>
      <c r="BJ30" s="7">
        <v>100</v>
      </c>
      <c r="BK30" s="7"/>
      <c r="BL30" s="7">
        <f t="shared" si="6"/>
        <v>85</v>
      </c>
      <c r="BM30" s="7">
        <f t="shared" si="15"/>
        <v>21.25</v>
      </c>
      <c r="BN30" s="7"/>
      <c r="BO30" s="7"/>
      <c r="BP30" s="7"/>
      <c r="BQ30" s="7">
        <v>29</v>
      </c>
      <c r="BR30" s="7">
        <f t="shared" si="16"/>
        <v>29</v>
      </c>
      <c r="BS30" s="7">
        <f t="shared" si="17"/>
        <v>5.8000000000000007</v>
      </c>
      <c r="BT30" s="7">
        <v>3</v>
      </c>
      <c r="BU30" s="7"/>
      <c r="BV30" s="7">
        <v>15</v>
      </c>
      <c r="BW30" s="11">
        <f t="shared" si="10"/>
        <v>18</v>
      </c>
      <c r="BX30" s="7">
        <f t="shared" si="11"/>
        <v>3.6</v>
      </c>
      <c r="BY30" s="7"/>
      <c r="BZ30" s="7">
        <v>65</v>
      </c>
      <c r="CA30" s="7">
        <f t="shared" si="12"/>
        <v>65</v>
      </c>
      <c r="CB30" s="7">
        <f t="shared" si="13"/>
        <v>22.75</v>
      </c>
      <c r="CC30" s="7">
        <f t="shared" si="14"/>
        <v>53.400000000000006</v>
      </c>
      <c r="CD30">
        <v>25</v>
      </c>
      <c r="CE30">
        <v>218116209</v>
      </c>
      <c r="CF30" t="s">
        <v>321</v>
      </c>
      <c r="CG30">
        <v>105</v>
      </c>
      <c r="CH30">
        <v>5</v>
      </c>
    </row>
    <row r="31" spans="1:86" x14ac:dyDescent="0.25">
      <c r="A31" s="5">
        <v>26</v>
      </c>
      <c r="B31" s="5">
        <v>218116268</v>
      </c>
      <c r="C31" s="13" t="s">
        <v>322</v>
      </c>
      <c r="D31" s="5">
        <v>105</v>
      </c>
      <c r="E31" s="5">
        <v>5</v>
      </c>
      <c r="F31" s="5"/>
      <c r="G31" s="5"/>
      <c r="H31" s="5"/>
      <c r="I31" s="5"/>
      <c r="J31" s="5"/>
      <c r="K31" s="5"/>
      <c r="L31" s="5"/>
      <c r="M31" s="5" t="s">
        <v>62</v>
      </c>
      <c r="N31" s="5" t="s">
        <v>62</v>
      </c>
      <c r="O31" s="5" t="s">
        <v>62</v>
      </c>
      <c r="P31" s="5" t="s">
        <v>62</v>
      </c>
      <c r="Q31" s="5" t="s">
        <v>62</v>
      </c>
      <c r="R31" s="5"/>
      <c r="S31" s="5" t="s">
        <v>62</v>
      </c>
      <c r="T31" s="5" t="s">
        <v>62</v>
      </c>
      <c r="U31" s="5"/>
      <c r="V31" s="5" t="s">
        <v>62</v>
      </c>
      <c r="W31" s="5"/>
      <c r="X31" s="5"/>
      <c r="Y31" s="5" t="s">
        <v>21</v>
      </c>
      <c r="Z31" s="5"/>
      <c r="AA31" s="5" t="s">
        <v>62</v>
      </c>
      <c r="AB31" s="5"/>
      <c r="AC31" s="5"/>
      <c r="AD31" s="5"/>
      <c r="AE31" s="5" t="s">
        <v>62</v>
      </c>
      <c r="AF31" s="5" t="s">
        <v>62</v>
      </c>
      <c r="AG31" s="5"/>
      <c r="AH31" s="5" t="s">
        <v>62</v>
      </c>
      <c r="AI31" s="5"/>
      <c r="AJ31" s="5" t="s">
        <v>62</v>
      </c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11"/>
      <c r="BG31" s="7">
        <f t="shared" si="5"/>
        <v>0</v>
      </c>
      <c r="BH31" s="7"/>
      <c r="BI31" s="7"/>
      <c r="BJ31" s="7"/>
      <c r="BK31" s="7"/>
      <c r="BL31" s="7">
        <f t="shared" si="6"/>
        <v>0</v>
      </c>
      <c r="BM31" s="7">
        <f t="shared" si="15"/>
        <v>0</v>
      </c>
      <c r="BN31" s="7"/>
      <c r="BO31" s="7"/>
      <c r="BP31" s="7"/>
      <c r="BQ31" s="7"/>
      <c r="BR31" s="7">
        <f t="shared" si="16"/>
        <v>0</v>
      </c>
      <c r="BS31" s="7">
        <f t="shared" si="17"/>
        <v>0</v>
      </c>
      <c r="BT31" s="7"/>
      <c r="BU31" s="7"/>
      <c r="BV31" s="7"/>
      <c r="BW31" s="11">
        <f t="shared" si="10"/>
        <v>0</v>
      </c>
      <c r="BX31" s="7">
        <f t="shared" si="11"/>
        <v>0</v>
      </c>
      <c r="BY31" s="7"/>
      <c r="BZ31" s="7"/>
      <c r="CA31" s="7">
        <f t="shared" si="12"/>
        <v>0</v>
      </c>
      <c r="CB31" s="7">
        <f t="shared" si="13"/>
        <v>0</v>
      </c>
      <c r="CC31" s="7">
        <f t="shared" si="14"/>
        <v>0</v>
      </c>
      <c r="CD31">
        <v>26</v>
      </c>
      <c r="CE31">
        <v>218116268</v>
      </c>
      <c r="CF31" t="s">
        <v>322</v>
      </c>
      <c r="CG31">
        <v>105</v>
      </c>
      <c r="CH31">
        <v>5</v>
      </c>
    </row>
    <row r="32" spans="1:86" x14ac:dyDescent="0.25">
      <c r="A32" s="5">
        <v>27</v>
      </c>
      <c r="B32" s="5">
        <v>215172205</v>
      </c>
      <c r="C32" s="13" t="s">
        <v>323</v>
      </c>
      <c r="D32" s="5">
        <v>105</v>
      </c>
      <c r="E32" s="5">
        <v>5</v>
      </c>
      <c r="F32" s="5"/>
      <c r="G32" s="5"/>
      <c r="H32" s="5"/>
      <c r="I32" s="5"/>
      <c r="J32" s="5"/>
      <c r="K32" s="5"/>
      <c r="L32" s="5"/>
      <c r="M32" s="5" t="s">
        <v>62</v>
      </c>
      <c r="N32" s="5" t="s">
        <v>62</v>
      </c>
      <c r="O32" s="5" t="s">
        <v>62</v>
      </c>
      <c r="P32" s="5" t="s">
        <v>62</v>
      </c>
      <c r="Q32" s="5" t="s">
        <v>62</v>
      </c>
      <c r="R32" s="5"/>
      <c r="S32" s="5" t="s">
        <v>62</v>
      </c>
      <c r="T32" s="5" t="s">
        <v>62</v>
      </c>
      <c r="U32" s="5"/>
      <c r="V32" s="5" t="s">
        <v>62</v>
      </c>
      <c r="W32" s="5"/>
      <c r="X32" s="5"/>
      <c r="Y32" s="5" t="s">
        <v>62</v>
      </c>
      <c r="Z32" s="5"/>
      <c r="AA32" s="5" t="s">
        <v>62</v>
      </c>
      <c r="AB32" s="5"/>
      <c r="AC32" s="5"/>
      <c r="AD32" s="5"/>
      <c r="AE32" s="5" t="s">
        <v>62</v>
      </c>
      <c r="AF32" s="5" t="s">
        <v>62</v>
      </c>
      <c r="AG32" s="5"/>
      <c r="AH32" s="5" t="s">
        <v>62</v>
      </c>
      <c r="AI32" s="5"/>
      <c r="AJ32" s="5" t="s">
        <v>62</v>
      </c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11"/>
      <c r="BG32" s="7">
        <f t="shared" si="5"/>
        <v>0</v>
      </c>
      <c r="BH32" s="7"/>
      <c r="BI32" s="7"/>
      <c r="BJ32" s="7"/>
      <c r="BK32" s="7"/>
      <c r="BL32" s="7">
        <f t="shared" si="6"/>
        <v>0</v>
      </c>
      <c r="BM32" s="7">
        <f t="shared" si="15"/>
        <v>0</v>
      </c>
      <c r="BN32" s="7"/>
      <c r="BO32" s="7"/>
      <c r="BP32" s="7"/>
      <c r="BQ32" s="7"/>
      <c r="BR32" s="7">
        <f t="shared" si="16"/>
        <v>0</v>
      </c>
      <c r="BS32" s="7">
        <f t="shared" si="17"/>
        <v>0</v>
      </c>
      <c r="BT32" s="7"/>
      <c r="BU32" s="7"/>
      <c r="BV32" s="7"/>
      <c r="BW32" s="11">
        <f t="shared" si="10"/>
        <v>0</v>
      </c>
      <c r="BX32" s="7">
        <f t="shared" si="11"/>
        <v>0</v>
      </c>
      <c r="BY32" s="7"/>
      <c r="BZ32" s="7"/>
      <c r="CA32" s="7">
        <f t="shared" si="12"/>
        <v>0</v>
      </c>
      <c r="CB32" s="7">
        <f t="shared" si="13"/>
        <v>0</v>
      </c>
      <c r="CC32" s="7">
        <f t="shared" si="14"/>
        <v>0</v>
      </c>
      <c r="CD32">
        <v>27</v>
      </c>
      <c r="CE32">
        <v>215172205</v>
      </c>
      <c r="CF32" t="s">
        <v>323</v>
      </c>
      <c r="CG32">
        <v>105</v>
      </c>
      <c r="CH32">
        <v>5</v>
      </c>
    </row>
    <row r="33" spans="1:86" x14ac:dyDescent="0.25">
      <c r="A33" s="5">
        <v>28</v>
      </c>
      <c r="B33" s="5">
        <v>218118538</v>
      </c>
      <c r="C33" s="13" t="s">
        <v>324</v>
      </c>
      <c r="D33" s="5">
        <v>105</v>
      </c>
      <c r="E33" s="5">
        <v>5</v>
      </c>
      <c r="F33" s="5"/>
      <c r="G33" s="5"/>
      <c r="H33" s="5"/>
      <c r="I33" s="5"/>
      <c r="J33" s="5"/>
      <c r="K33" s="5"/>
      <c r="L33" s="5"/>
      <c r="M33" s="5" t="s">
        <v>21</v>
      </c>
      <c r="N33" s="5" t="s">
        <v>21</v>
      </c>
      <c r="O33" s="5" t="s">
        <v>21</v>
      </c>
      <c r="P33" s="5" t="s">
        <v>21</v>
      </c>
      <c r="Q33" s="5" t="s">
        <v>21</v>
      </c>
      <c r="R33" s="5"/>
      <c r="S33" s="5" t="s">
        <v>21</v>
      </c>
      <c r="T33" s="5" t="s">
        <v>21</v>
      </c>
      <c r="U33" s="5"/>
      <c r="V33" s="5" t="s">
        <v>21</v>
      </c>
      <c r="W33" s="5"/>
      <c r="X33" s="5"/>
      <c r="Y33" s="5" t="s">
        <v>21</v>
      </c>
      <c r="Z33" s="5"/>
      <c r="AA33" s="5" t="s">
        <v>21</v>
      </c>
      <c r="AB33" s="5"/>
      <c r="AC33" s="5"/>
      <c r="AD33" s="5"/>
      <c r="AE33" s="5" t="s">
        <v>21</v>
      </c>
      <c r="AF33" s="5" t="s">
        <v>21</v>
      </c>
      <c r="AG33" s="5"/>
      <c r="AH33" s="5" t="s">
        <v>21</v>
      </c>
      <c r="AI33" s="5"/>
      <c r="AJ33" s="5" t="s">
        <v>21</v>
      </c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11"/>
      <c r="BG33" s="7">
        <f t="shared" si="5"/>
        <v>0</v>
      </c>
      <c r="BH33" s="7">
        <v>60</v>
      </c>
      <c r="BI33" s="7">
        <v>90</v>
      </c>
      <c r="BJ33" s="7">
        <v>100</v>
      </c>
      <c r="BK33" s="7"/>
      <c r="BL33" s="7">
        <f t="shared" si="6"/>
        <v>83.333333333333329</v>
      </c>
      <c r="BM33" s="7">
        <f t="shared" si="15"/>
        <v>20.833333333333332</v>
      </c>
      <c r="BN33" s="7"/>
      <c r="BO33" s="7"/>
      <c r="BP33" s="7"/>
      <c r="BQ33" s="7">
        <v>52</v>
      </c>
      <c r="BR33" s="7">
        <f t="shared" si="16"/>
        <v>52</v>
      </c>
      <c r="BS33" s="7">
        <f t="shared" si="17"/>
        <v>10.4</v>
      </c>
      <c r="BT33" s="7"/>
      <c r="BU33" s="7"/>
      <c r="BV33" s="7">
        <v>14</v>
      </c>
      <c r="BW33" s="11">
        <f t="shared" si="10"/>
        <v>14</v>
      </c>
      <c r="BX33" s="7">
        <f t="shared" si="11"/>
        <v>2.8000000000000003</v>
      </c>
      <c r="BY33" s="7"/>
      <c r="BZ33" s="7">
        <v>69</v>
      </c>
      <c r="CA33" s="7">
        <f t="shared" si="12"/>
        <v>69</v>
      </c>
      <c r="CB33" s="7">
        <f t="shared" si="13"/>
        <v>24.15</v>
      </c>
      <c r="CC33" s="7">
        <f t="shared" si="14"/>
        <v>58.183333333333337</v>
      </c>
      <c r="CD33">
        <v>28</v>
      </c>
      <c r="CE33">
        <v>218118538</v>
      </c>
      <c r="CF33" t="s">
        <v>324</v>
      </c>
      <c r="CG33">
        <v>105</v>
      </c>
      <c r="CH33">
        <v>5</v>
      </c>
    </row>
    <row r="34" spans="1:86" x14ac:dyDescent="0.25">
      <c r="A34" s="5">
        <v>29</v>
      </c>
      <c r="B34" s="5">
        <v>217187773</v>
      </c>
      <c r="C34" s="13" t="s">
        <v>325</v>
      </c>
      <c r="D34" s="5">
        <v>105</v>
      </c>
      <c r="E34" s="5">
        <v>5</v>
      </c>
      <c r="F34" s="5"/>
      <c r="G34" s="5"/>
      <c r="H34" s="5"/>
      <c r="I34" s="5"/>
      <c r="J34" s="5"/>
      <c r="K34" s="5"/>
      <c r="L34" s="5"/>
      <c r="M34" s="5" t="s">
        <v>21</v>
      </c>
      <c r="N34" s="5" t="s">
        <v>21</v>
      </c>
      <c r="O34" s="5" t="s">
        <v>21</v>
      </c>
      <c r="P34" s="5" t="s">
        <v>21</v>
      </c>
      <c r="Q34" s="5" t="s">
        <v>21</v>
      </c>
      <c r="R34" s="5"/>
      <c r="S34" s="5" t="s">
        <v>21</v>
      </c>
      <c r="T34" s="5" t="s">
        <v>21</v>
      </c>
      <c r="U34" s="5"/>
      <c r="V34" s="5" t="s">
        <v>62</v>
      </c>
      <c r="W34" s="5"/>
      <c r="X34" s="5"/>
      <c r="Y34" s="5" t="s">
        <v>21</v>
      </c>
      <c r="Z34" s="5"/>
      <c r="AA34" s="5" t="s">
        <v>21</v>
      </c>
      <c r="AB34" s="5"/>
      <c r="AC34" s="5"/>
      <c r="AD34" s="5"/>
      <c r="AE34" s="5" t="s">
        <v>21</v>
      </c>
      <c r="AF34" s="5" t="s">
        <v>62</v>
      </c>
      <c r="AG34" s="5"/>
      <c r="AH34" s="5" t="s">
        <v>62</v>
      </c>
      <c r="AI34" s="5"/>
      <c r="AJ34" s="5" t="s">
        <v>62</v>
      </c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11"/>
      <c r="BG34" s="7">
        <f t="shared" si="5"/>
        <v>0</v>
      </c>
      <c r="BH34" s="7"/>
      <c r="BI34" s="7">
        <v>90</v>
      </c>
      <c r="BJ34" s="7">
        <v>95</v>
      </c>
      <c r="BK34" s="7"/>
      <c r="BL34" s="7">
        <f t="shared" si="6"/>
        <v>61.666666666666664</v>
      </c>
      <c r="BM34" s="7">
        <f t="shared" si="15"/>
        <v>15.416666666666666</v>
      </c>
      <c r="BN34" s="7"/>
      <c r="BO34" s="7"/>
      <c r="BP34" s="7"/>
      <c r="BQ34" s="7">
        <v>10</v>
      </c>
      <c r="BR34" s="7">
        <f t="shared" si="16"/>
        <v>10</v>
      </c>
      <c r="BS34" s="7">
        <f t="shared" si="17"/>
        <v>2</v>
      </c>
      <c r="BT34" s="7"/>
      <c r="BU34" s="7"/>
      <c r="BV34" s="7">
        <v>20</v>
      </c>
      <c r="BW34" s="11">
        <f t="shared" si="10"/>
        <v>20</v>
      </c>
      <c r="BX34" s="7">
        <f t="shared" si="11"/>
        <v>4</v>
      </c>
      <c r="BY34" s="7"/>
      <c r="BZ34" s="7">
        <v>19</v>
      </c>
      <c r="CA34" s="7">
        <f t="shared" si="12"/>
        <v>19</v>
      </c>
      <c r="CB34" s="7">
        <f t="shared" si="13"/>
        <v>6.6499999999999995</v>
      </c>
      <c r="CC34" s="7">
        <f t="shared" si="14"/>
        <v>28.066666666666663</v>
      </c>
      <c r="CD34">
        <v>29</v>
      </c>
      <c r="CE34">
        <v>217187773</v>
      </c>
      <c r="CF34" t="s">
        <v>325</v>
      </c>
      <c r="CG34">
        <v>105</v>
      </c>
      <c r="CH34">
        <v>5</v>
      </c>
    </row>
    <row r="35" spans="1:86" x14ac:dyDescent="0.25">
      <c r="A35" s="5">
        <v>30</v>
      </c>
      <c r="B35" s="5">
        <v>218118961</v>
      </c>
      <c r="C35" s="13" t="s">
        <v>326</v>
      </c>
      <c r="D35" s="5">
        <v>105</v>
      </c>
      <c r="E35" s="5">
        <v>5</v>
      </c>
      <c r="F35" s="5"/>
      <c r="G35" s="5"/>
      <c r="H35" s="5"/>
      <c r="I35" s="5"/>
      <c r="J35" s="5"/>
      <c r="K35" s="5"/>
      <c r="L35" s="5"/>
      <c r="M35" s="5" t="s">
        <v>21</v>
      </c>
      <c r="N35" s="5" t="s">
        <v>21</v>
      </c>
      <c r="O35" s="5" t="s">
        <v>21</v>
      </c>
      <c r="P35" s="5" t="s">
        <v>21</v>
      </c>
      <c r="Q35" s="5" t="s">
        <v>21</v>
      </c>
      <c r="R35" s="5"/>
      <c r="S35" s="5" t="s">
        <v>21</v>
      </c>
      <c r="T35" s="5" t="s">
        <v>21</v>
      </c>
      <c r="U35" s="5"/>
      <c r="V35" s="5" t="s">
        <v>21</v>
      </c>
      <c r="W35" s="5"/>
      <c r="X35" s="5"/>
      <c r="Y35" s="5" t="s">
        <v>21</v>
      </c>
      <c r="Z35" s="5"/>
      <c r="AA35" s="5" t="s">
        <v>21</v>
      </c>
      <c r="AB35" s="5"/>
      <c r="AC35" s="5"/>
      <c r="AD35" s="5"/>
      <c r="AE35" s="5" t="s">
        <v>21</v>
      </c>
      <c r="AF35" s="5" t="s">
        <v>21</v>
      </c>
      <c r="AG35" s="5"/>
      <c r="AH35" s="5" t="s">
        <v>21</v>
      </c>
      <c r="AI35" s="5"/>
      <c r="AJ35" s="5" t="s">
        <v>21</v>
      </c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11"/>
      <c r="BG35" s="7">
        <f t="shared" si="5"/>
        <v>0</v>
      </c>
      <c r="BH35" s="7">
        <v>0</v>
      </c>
      <c r="BI35" s="7">
        <v>100</v>
      </c>
      <c r="BJ35" s="7">
        <v>95</v>
      </c>
      <c r="BK35" s="7"/>
      <c r="BL35" s="7">
        <f t="shared" si="6"/>
        <v>65</v>
      </c>
      <c r="BM35" s="7">
        <f t="shared" si="15"/>
        <v>16.25</v>
      </c>
      <c r="BN35" s="7"/>
      <c r="BO35" s="7"/>
      <c r="BP35" s="7"/>
      <c r="BQ35" s="7">
        <v>60</v>
      </c>
      <c r="BR35" s="7">
        <f t="shared" si="16"/>
        <v>60</v>
      </c>
      <c r="BS35" s="7">
        <f t="shared" si="17"/>
        <v>12</v>
      </c>
      <c r="BT35" s="7"/>
      <c r="BU35" s="7"/>
      <c r="BV35" s="7">
        <v>10</v>
      </c>
      <c r="BW35" s="11">
        <f t="shared" si="10"/>
        <v>10</v>
      </c>
      <c r="BX35" s="7">
        <f t="shared" si="11"/>
        <v>2</v>
      </c>
      <c r="BY35" s="7"/>
      <c r="BZ35" s="7">
        <v>51</v>
      </c>
      <c r="CA35" s="7">
        <f t="shared" si="12"/>
        <v>51</v>
      </c>
      <c r="CB35" s="7">
        <f t="shared" si="13"/>
        <v>17.849999999999998</v>
      </c>
      <c r="CC35" s="52">
        <v>51</v>
      </c>
      <c r="CD35">
        <v>30</v>
      </c>
      <c r="CE35">
        <v>218118961</v>
      </c>
      <c r="CF35" t="s">
        <v>326</v>
      </c>
      <c r="CG35">
        <v>105</v>
      </c>
      <c r="CH35">
        <v>5</v>
      </c>
    </row>
    <row r="36" spans="1:86" x14ac:dyDescent="0.25">
      <c r="A36" s="5">
        <v>31</v>
      </c>
      <c r="B36" s="5">
        <v>218119496</v>
      </c>
      <c r="C36" s="13" t="s">
        <v>327</v>
      </c>
      <c r="D36" s="5">
        <v>105</v>
      </c>
      <c r="E36" s="5">
        <v>5</v>
      </c>
      <c r="F36" s="5"/>
      <c r="G36" s="5"/>
      <c r="H36" s="5"/>
      <c r="I36" s="5"/>
      <c r="J36" s="5"/>
      <c r="K36" s="5"/>
      <c r="L36" s="5"/>
      <c r="M36" s="5" t="s">
        <v>21</v>
      </c>
      <c r="N36" s="5" t="s">
        <v>21</v>
      </c>
      <c r="O36" s="5" t="s">
        <v>21</v>
      </c>
      <c r="P36" s="5" t="s">
        <v>21</v>
      </c>
      <c r="Q36" s="5" t="s">
        <v>21</v>
      </c>
      <c r="R36" s="5"/>
      <c r="S36" s="5" t="s">
        <v>21</v>
      </c>
      <c r="T36" s="5" t="s">
        <v>21</v>
      </c>
      <c r="U36" s="5"/>
      <c r="V36" s="5" t="s">
        <v>21</v>
      </c>
      <c r="W36" s="5"/>
      <c r="X36" s="5"/>
      <c r="Y36" s="5" t="s">
        <v>21</v>
      </c>
      <c r="Z36" s="5"/>
      <c r="AA36" s="5" t="s">
        <v>21</v>
      </c>
      <c r="AB36" s="5"/>
      <c r="AC36" s="5"/>
      <c r="AD36" s="5"/>
      <c r="AE36" s="5" t="s">
        <v>21</v>
      </c>
      <c r="AF36" s="5" t="s">
        <v>21</v>
      </c>
      <c r="AG36" s="5"/>
      <c r="AH36" s="5" t="s">
        <v>21</v>
      </c>
      <c r="AI36" s="5"/>
      <c r="AJ36" s="5" t="s">
        <v>21</v>
      </c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11"/>
      <c r="BG36" s="7">
        <f t="shared" si="5"/>
        <v>0</v>
      </c>
      <c r="BH36" s="7">
        <v>75</v>
      </c>
      <c r="BI36" s="7">
        <v>70</v>
      </c>
      <c r="BJ36" s="7">
        <v>95</v>
      </c>
      <c r="BK36" s="7"/>
      <c r="BL36" s="7">
        <f t="shared" si="6"/>
        <v>80</v>
      </c>
      <c r="BM36" s="7">
        <f t="shared" si="15"/>
        <v>20</v>
      </c>
      <c r="BN36" s="7"/>
      <c r="BO36" s="7"/>
      <c r="BP36" s="7"/>
      <c r="BQ36" s="7">
        <v>46</v>
      </c>
      <c r="BR36" s="7">
        <f t="shared" si="16"/>
        <v>46</v>
      </c>
      <c r="BS36" s="7">
        <f t="shared" si="17"/>
        <v>9.2000000000000011</v>
      </c>
      <c r="BT36" s="7"/>
      <c r="BU36" s="7"/>
      <c r="BV36" s="7">
        <v>17</v>
      </c>
      <c r="BW36" s="11">
        <f t="shared" si="10"/>
        <v>17</v>
      </c>
      <c r="BX36" s="7">
        <f t="shared" si="11"/>
        <v>3.4000000000000004</v>
      </c>
      <c r="BY36" s="7"/>
      <c r="BZ36" s="7">
        <v>69</v>
      </c>
      <c r="CA36" s="7">
        <f t="shared" si="12"/>
        <v>69</v>
      </c>
      <c r="CB36" s="7">
        <f t="shared" si="13"/>
        <v>24.15</v>
      </c>
      <c r="CC36" s="7">
        <f t="shared" si="14"/>
        <v>56.75</v>
      </c>
      <c r="CD36">
        <v>31</v>
      </c>
      <c r="CE36">
        <v>218119496</v>
      </c>
      <c r="CF36" t="s">
        <v>327</v>
      </c>
      <c r="CG36">
        <v>105</v>
      </c>
      <c r="CH36">
        <v>5</v>
      </c>
    </row>
    <row r="37" spans="1:86" x14ac:dyDescent="0.25">
      <c r="A37" s="5">
        <v>32</v>
      </c>
      <c r="B37" s="5">
        <v>216106702</v>
      </c>
      <c r="C37" s="13" t="s">
        <v>409</v>
      </c>
      <c r="D37" s="5">
        <v>105</v>
      </c>
      <c r="E37" s="5">
        <v>5</v>
      </c>
      <c r="F37" s="5"/>
      <c r="G37" s="5"/>
      <c r="H37" s="5"/>
      <c r="I37" s="5"/>
      <c r="J37" s="5"/>
      <c r="K37" s="5"/>
      <c r="L37" s="5"/>
      <c r="M37" s="5" t="s">
        <v>62</v>
      </c>
      <c r="N37" s="5" t="s">
        <v>62</v>
      </c>
      <c r="O37" s="5" t="s">
        <v>62</v>
      </c>
      <c r="P37" s="5" t="s">
        <v>62</v>
      </c>
      <c r="Q37" s="5" t="s">
        <v>21</v>
      </c>
      <c r="R37" s="5"/>
      <c r="S37" s="5" t="s">
        <v>21</v>
      </c>
      <c r="T37" s="5" t="s">
        <v>62</v>
      </c>
      <c r="U37" s="5"/>
      <c r="V37" s="5" t="s">
        <v>21</v>
      </c>
      <c r="W37" s="5"/>
      <c r="X37" s="5"/>
      <c r="Y37" s="5" t="s">
        <v>62</v>
      </c>
      <c r="Z37" s="5"/>
      <c r="AA37" s="5" t="s">
        <v>21</v>
      </c>
      <c r="AB37" s="5"/>
      <c r="AC37" s="5"/>
      <c r="AD37" s="5"/>
      <c r="AE37" s="5" t="s">
        <v>62</v>
      </c>
      <c r="AF37" s="5" t="s">
        <v>21</v>
      </c>
      <c r="AG37" s="5"/>
      <c r="AH37" s="5" t="s">
        <v>62</v>
      </c>
      <c r="AI37" s="5"/>
      <c r="AJ37" s="5" t="s">
        <v>21</v>
      </c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11"/>
      <c r="BG37" s="7">
        <f t="shared" si="5"/>
        <v>0</v>
      </c>
      <c r="BH37" s="7"/>
      <c r="BI37" s="7">
        <v>90</v>
      </c>
      <c r="BJ37" s="7">
        <v>90</v>
      </c>
      <c r="BK37" s="7"/>
      <c r="BL37" s="7">
        <f t="shared" si="6"/>
        <v>60</v>
      </c>
      <c r="BM37" s="7">
        <f t="shared" si="15"/>
        <v>15</v>
      </c>
      <c r="BN37" s="7"/>
      <c r="BO37" s="7"/>
      <c r="BP37" s="7"/>
      <c r="BQ37" s="7">
        <v>12</v>
      </c>
      <c r="BR37" s="7">
        <f t="shared" si="16"/>
        <v>12</v>
      </c>
      <c r="BS37" s="7">
        <f t="shared" si="17"/>
        <v>2.4000000000000004</v>
      </c>
      <c r="BT37" s="7"/>
      <c r="BU37" s="7"/>
      <c r="BV37" s="7"/>
      <c r="BW37" s="11">
        <f t="shared" si="10"/>
        <v>0</v>
      </c>
      <c r="BX37" s="7">
        <f t="shared" si="11"/>
        <v>0</v>
      </c>
      <c r="BY37" s="7"/>
      <c r="BZ37" s="7"/>
      <c r="CA37" s="7">
        <f t="shared" si="12"/>
        <v>0</v>
      </c>
      <c r="CB37" s="7">
        <f t="shared" si="13"/>
        <v>0</v>
      </c>
      <c r="CC37" s="7">
        <f t="shared" si="14"/>
        <v>17.399999999999999</v>
      </c>
      <c r="CD37">
        <v>32</v>
      </c>
      <c r="CE37">
        <v>216106702</v>
      </c>
      <c r="CF37" t="s">
        <v>483</v>
      </c>
      <c r="CG37">
        <v>105</v>
      </c>
      <c r="CH37">
        <v>5</v>
      </c>
    </row>
    <row r="38" spans="1:86" x14ac:dyDescent="0.25">
      <c r="A38" s="5">
        <v>33</v>
      </c>
      <c r="B38" s="5">
        <v>218119925</v>
      </c>
      <c r="C38" s="13" t="s">
        <v>328</v>
      </c>
      <c r="D38" s="5">
        <v>105</v>
      </c>
      <c r="E38" s="5">
        <v>5</v>
      </c>
      <c r="F38" s="5"/>
      <c r="G38" s="5"/>
      <c r="H38" s="5"/>
      <c r="I38" s="5"/>
      <c r="J38" s="5"/>
      <c r="K38" s="5"/>
      <c r="L38" s="5"/>
      <c r="M38" s="5" t="s">
        <v>21</v>
      </c>
      <c r="N38" s="5" t="s">
        <v>21</v>
      </c>
      <c r="O38" s="5" t="s">
        <v>62</v>
      </c>
      <c r="P38" s="5" t="s">
        <v>62</v>
      </c>
      <c r="Q38" s="5" t="s">
        <v>21</v>
      </c>
      <c r="R38" s="5"/>
      <c r="S38" s="5" t="s">
        <v>21</v>
      </c>
      <c r="T38" s="5" t="s">
        <v>21</v>
      </c>
      <c r="U38" s="5"/>
      <c r="V38" s="5" t="s">
        <v>62</v>
      </c>
      <c r="W38" s="5"/>
      <c r="X38" s="5"/>
      <c r="Y38" s="5" t="s">
        <v>21</v>
      </c>
      <c r="Z38" s="5"/>
      <c r="AA38" s="5" t="s">
        <v>21</v>
      </c>
      <c r="AB38" s="5"/>
      <c r="AC38" s="5"/>
      <c r="AD38" s="5"/>
      <c r="AE38" s="5" t="s">
        <v>21</v>
      </c>
      <c r="AF38" s="5" t="s">
        <v>21</v>
      </c>
      <c r="AG38" s="5"/>
      <c r="AH38" s="5" t="s">
        <v>21</v>
      </c>
      <c r="AI38" s="5"/>
      <c r="AJ38" s="5" t="s">
        <v>62</v>
      </c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11"/>
      <c r="BG38" s="7">
        <f t="shared" si="5"/>
        <v>0</v>
      </c>
      <c r="BH38" s="7"/>
      <c r="BI38" s="7">
        <v>90</v>
      </c>
      <c r="BJ38" s="7">
        <v>100</v>
      </c>
      <c r="BK38" s="7"/>
      <c r="BL38" s="7">
        <f t="shared" si="6"/>
        <v>63.333333333333336</v>
      </c>
      <c r="BM38" s="7">
        <f t="shared" si="15"/>
        <v>15.833333333333334</v>
      </c>
      <c r="BN38" s="7"/>
      <c r="BO38" s="7"/>
      <c r="BP38" s="7"/>
      <c r="BQ38" s="7">
        <v>22</v>
      </c>
      <c r="BR38" s="7">
        <f t="shared" si="16"/>
        <v>22</v>
      </c>
      <c r="BS38" s="7">
        <f t="shared" si="17"/>
        <v>4.4000000000000004</v>
      </c>
      <c r="BT38" s="7">
        <v>3</v>
      </c>
      <c r="BU38" s="7"/>
      <c r="BV38" s="7"/>
      <c r="BW38" s="11">
        <f t="shared" si="10"/>
        <v>3</v>
      </c>
      <c r="BX38" s="7">
        <f t="shared" si="11"/>
        <v>0.60000000000000009</v>
      </c>
      <c r="BY38" s="7"/>
      <c r="BZ38" s="7"/>
      <c r="CA38" s="7">
        <f t="shared" si="12"/>
        <v>0</v>
      </c>
      <c r="CB38" s="7">
        <f t="shared" si="13"/>
        <v>0</v>
      </c>
      <c r="CC38" s="7">
        <f t="shared" si="14"/>
        <v>20.833333333333336</v>
      </c>
      <c r="CD38">
        <v>33</v>
      </c>
      <c r="CE38">
        <v>218119925</v>
      </c>
      <c r="CF38" t="s">
        <v>328</v>
      </c>
      <c r="CG38">
        <v>105</v>
      </c>
      <c r="CH38">
        <v>5</v>
      </c>
    </row>
    <row r="39" spans="1:86" x14ac:dyDescent="0.25">
      <c r="A39" s="5">
        <v>34</v>
      </c>
      <c r="B39" s="5">
        <v>218120702</v>
      </c>
      <c r="C39" s="13" t="s">
        <v>329</v>
      </c>
      <c r="D39" s="5">
        <v>105</v>
      </c>
      <c r="E39" s="5">
        <v>5</v>
      </c>
      <c r="F39" s="5"/>
      <c r="G39" s="5"/>
      <c r="H39" s="5"/>
      <c r="I39" s="5"/>
      <c r="J39" s="5"/>
      <c r="K39" s="5"/>
      <c r="L39" s="5"/>
      <c r="M39" s="5" t="s">
        <v>21</v>
      </c>
      <c r="N39" s="5" t="s">
        <v>21</v>
      </c>
      <c r="O39" s="5" t="s">
        <v>62</v>
      </c>
      <c r="P39" s="5" t="s">
        <v>62</v>
      </c>
      <c r="Q39" s="5" t="s">
        <v>62</v>
      </c>
      <c r="R39" s="5"/>
      <c r="S39" s="5" t="s">
        <v>62</v>
      </c>
      <c r="T39" s="5" t="s">
        <v>62</v>
      </c>
      <c r="U39" s="5"/>
      <c r="V39" s="5" t="s">
        <v>62</v>
      </c>
      <c r="W39" s="5"/>
      <c r="X39" s="5"/>
      <c r="Y39" s="5" t="s">
        <v>62</v>
      </c>
      <c r="Z39" s="5"/>
      <c r="AA39" s="5" t="s">
        <v>62</v>
      </c>
      <c r="AB39" s="5"/>
      <c r="AC39" s="5"/>
      <c r="AD39" s="5"/>
      <c r="AE39" s="5" t="s">
        <v>62</v>
      </c>
      <c r="AF39" s="5" t="s">
        <v>62</v>
      </c>
      <c r="AG39" s="5"/>
      <c r="AH39" s="5" t="s">
        <v>62</v>
      </c>
      <c r="AI39" s="5"/>
      <c r="AJ39" s="5" t="s">
        <v>62</v>
      </c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11"/>
      <c r="BG39" s="7">
        <f t="shared" si="5"/>
        <v>0</v>
      </c>
      <c r="BH39" s="7"/>
      <c r="BI39" s="7">
        <v>95</v>
      </c>
      <c r="BJ39" s="7">
        <v>100</v>
      </c>
      <c r="BK39" s="7"/>
      <c r="BL39" s="7">
        <f t="shared" si="6"/>
        <v>65</v>
      </c>
      <c r="BM39" s="7">
        <f t="shared" si="15"/>
        <v>16.25</v>
      </c>
      <c r="BN39" s="7"/>
      <c r="BO39" s="7"/>
      <c r="BP39" s="7"/>
      <c r="BQ39" s="7"/>
      <c r="BR39" s="7">
        <f t="shared" si="16"/>
        <v>0</v>
      </c>
      <c r="BS39" s="7">
        <f t="shared" si="17"/>
        <v>0</v>
      </c>
      <c r="BT39" s="7"/>
      <c r="BU39" s="7"/>
      <c r="BV39" s="7"/>
      <c r="BW39" s="11">
        <f t="shared" si="10"/>
        <v>0</v>
      </c>
      <c r="BX39" s="7">
        <f t="shared" si="11"/>
        <v>0</v>
      </c>
      <c r="BY39" s="7"/>
      <c r="BZ39" s="7"/>
      <c r="CA39" s="7">
        <f t="shared" si="12"/>
        <v>0</v>
      </c>
      <c r="CB39" s="7">
        <f t="shared" si="13"/>
        <v>0</v>
      </c>
      <c r="CC39" s="7">
        <f t="shared" si="14"/>
        <v>16.25</v>
      </c>
      <c r="CD39">
        <v>34</v>
      </c>
      <c r="CE39">
        <v>218120702</v>
      </c>
      <c r="CF39" t="s">
        <v>329</v>
      </c>
      <c r="CG39">
        <v>105</v>
      </c>
      <c r="CH39">
        <v>5</v>
      </c>
    </row>
    <row r="40" spans="1:86" x14ac:dyDescent="0.25">
      <c r="A40" s="5">
        <v>35</v>
      </c>
      <c r="B40" s="5">
        <v>218120842</v>
      </c>
      <c r="C40" s="13" t="s">
        <v>330</v>
      </c>
      <c r="D40" s="5">
        <v>105</v>
      </c>
      <c r="E40" s="5">
        <v>5</v>
      </c>
      <c r="F40" s="5"/>
      <c r="G40" s="5"/>
      <c r="H40" s="5"/>
      <c r="I40" s="5"/>
      <c r="J40" s="5"/>
      <c r="K40" s="5"/>
      <c r="L40" s="5"/>
      <c r="M40" s="5" t="s">
        <v>21</v>
      </c>
      <c r="N40" s="5" t="s">
        <v>21</v>
      </c>
      <c r="O40" s="5" t="s">
        <v>21</v>
      </c>
      <c r="P40" s="5" t="s">
        <v>21</v>
      </c>
      <c r="Q40" s="5" t="s">
        <v>21</v>
      </c>
      <c r="R40" s="5"/>
      <c r="S40" s="5" t="s">
        <v>21</v>
      </c>
      <c r="T40" s="5" t="s">
        <v>21</v>
      </c>
      <c r="U40" s="5"/>
      <c r="V40" s="5" t="s">
        <v>21</v>
      </c>
      <c r="W40" s="5"/>
      <c r="X40" s="5"/>
      <c r="Y40" s="5" t="s">
        <v>21</v>
      </c>
      <c r="Z40" s="5"/>
      <c r="AA40" s="5" t="s">
        <v>21</v>
      </c>
      <c r="AB40" s="5"/>
      <c r="AC40" s="5"/>
      <c r="AD40" s="5"/>
      <c r="AE40" s="5" t="s">
        <v>21</v>
      </c>
      <c r="AF40" s="5" t="s">
        <v>21</v>
      </c>
      <c r="AG40" s="5"/>
      <c r="AH40" s="5" t="s">
        <v>21</v>
      </c>
      <c r="AI40" s="5"/>
      <c r="AJ40" s="5" t="s">
        <v>21</v>
      </c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11"/>
      <c r="BG40" s="7">
        <f t="shared" si="5"/>
        <v>0</v>
      </c>
      <c r="BH40" s="7">
        <v>75</v>
      </c>
      <c r="BI40" s="7">
        <v>90</v>
      </c>
      <c r="BJ40" s="7">
        <v>100</v>
      </c>
      <c r="BK40" s="7"/>
      <c r="BL40" s="7">
        <f t="shared" si="6"/>
        <v>88.333333333333329</v>
      </c>
      <c r="BM40" s="7">
        <f t="shared" si="15"/>
        <v>22.083333333333332</v>
      </c>
      <c r="BN40" s="7"/>
      <c r="BO40" s="7"/>
      <c r="BP40" s="7"/>
      <c r="BQ40" s="7">
        <v>73</v>
      </c>
      <c r="BR40" s="7">
        <f t="shared" si="16"/>
        <v>73</v>
      </c>
      <c r="BS40" s="7">
        <f t="shared" si="17"/>
        <v>14.600000000000001</v>
      </c>
      <c r="BT40" s="7">
        <v>3</v>
      </c>
      <c r="BU40" s="7"/>
      <c r="BV40" s="7">
        <v>31</v>
      </c>
      <c r="BW40" s="11">
        <f t="shared" si="10"/>
        <v>34</v>
      </c>
      <c r="BX40" s="7">
        <f t="shared" si="11"/>
        <v>6.8000000000000007</v>
      </c>
      <c r="BY40" s="7"/>
      <c r="BZ40" s="7">
        <v>71</v>
      </c>
      <c r="CA40" s="7">
        <f t="shared" si="12"/>
        <v>71</v>
      </c>
      <c r="CB40" s="7">
        <f t="shared" si="13"/>
        <v>24.849999999999998</v>
      </c>
      <c r="CC40" s="7">
        <f t="shared" si="14"/>
        <v>68.333333333333329</v>
      </c>
      <c r="CD40">
        <v>35</v>
      </c>
      <c r="CE40">
        <v>218120842</v>
      </c>
      <c r="CF40" t="s">
        <v>330</v>
      </c>
      <c r="CG40">
        <v>105</v>
      </c>
      <c r="CH40">
        <v>5</v>
      </c>
    </row>
    <row r="41" spans="1:86" x14ac:dyDescent="0.25">
      <c r="A41" s="5">
        <v>36</v>
      </c>
      <c r="B41" s="5">
        <v>218120966</v>
      </c>
      <c r="C41" s="13" t="s">
        <v>331</v>
      </c>
      <c r="D41" s="5">
        <v>105</v>
      </c>
      <c r="E41" s="5">
        <v>5</v>
      </c>
      <c r="F41" s="5"/>
      <c r="G41" s="5"/>
      <c r="H41" s="5"/>
      <c r="I41" s="5"/>
      <c r="J41" s="5"/>
      <c r="K41" s="5"/>
      <c r="L41" s="5"/>
      <c r="M41" s="5" t="s">
        <v>21</v>
      </c>
      <c r="N41" s="5" t="s">
        <v>21</v>
      </c>
      <c r="O41" s="5" t="s">
        <v>21</v>
      </c>
      <c r="P41" s="5" t="s">
        <v>21</v>
      </c>
      <c r="Q41" s="5" t="s">
        <v>21</v>
      </c>
      <c r="R41" s="5"/>
      <c r="S41" s="5" t="s">
        <v>21</v>
      </c>
      <c r="T41" s="5" t="s">
        <v>21</v>
      </c>
      <c r="U41" s="5"/>
      <c r="V41" s="5" t="s">
        <v>21</v>
      </c>
      <c r="W41" s="5"/>
      <c r="X41" s="5"/>
      <c r="Y41" s="5" t="s">
        <v>21</v>
      </c>
      <c r="Z41" s="5"/>
      <c r="AA41" s="5" t="s">
        <v>21</v>
      </c>
      <c r="AB41" s="5"/>
      <c r="AC41" s="5"/>
      <c r="AD41" s="5"/>
      <c r="AE41" s="5" t="s">
        <v>62</v>
      </c>
      <c r="AF41" s="5" t="s">
        <v>62</v>
      </c>
      <c r="AG41" s="5"/>
      <c r="AH41" s="5" t="s">
        <v>21</v>
      </c>
      <c r="AI41" s="5"/>
      <c r="AJ41" s="5" t="s">
        <v>21</v>
      </c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11"/>
      <c r="BG41" s="7">
        <f t="shared" si="5"/>
        <v>0</v>
      </c>
      <c r="BH41" s="7">
        <v>95</v>
      </c>
      <c r="BI41" s="7">
        <v>90</v>
      </c>
      <c r="BJ41" s="7">
        <v>100</v>
      </c>
      <c r="BK41" s="7"/>
      <c r="BL41" s="7">
        <f t="shared" si="6"/>
        <v>95</v>
      </c>
      <c r="BM41" s="7">
        <f t="shared" si="15"/>
        <v>23.75</v>
      </c>
      <c r="BN41" s="7"/>
      <c r="BO41" s="7"/>
      <c r="BP41" s="7"/>
      <c r="BQ41" s="7">
        <v>37</v>
      </c>
      <c r="BR41" s="7">
        <f t="shared" si="16"/>
        <v>37</v>
      </c>
      <c r="BS41" s="7">
        <f t="shared" si="17"/>
        <v>7.4</v>
      </c>
      <c r="BT41" s="7"/>
      <c r="BU41" s="7"/>
      <c r="BV41" s="7">
        <v>10</v>
      </c>
      <c r="BW41" s="11">
        <f t="shared" si="10"/>
        <v>10</v>
      </c>
      <c r="BX41" s="7">
        <f t="shared" si="11"/>
        <v>2</v>
      </c>
      <c r="BY41" s="7"/>
      <c r="BZ41" s="7">
        <v>49</v>
      </c>
      <c r="CA41" s="7">
        <f t="shared" si="12"/>
        <v>49</v>
      </c>
      <c r="CB41" s="7">
        <f t="shared" si="13"/>
        <v>17.149999999999999</v>
      </c>
      <c r="CC41" s="52">
        <v>51</v>
      </c>
      <c r="CD41">
        <v>36</v>
      </c>
      <c r="CE41">
        <v>218120966</v>
      </c>
      <c r="CF41" t="s">
        <v>331</v>
      </c>
      <c r="CG41">
        <v>105</v>
      </c>
      <c r="CH41">
        <v>5</v>
      </c>
    </row>
    <row r="42" spans="1:86" x14ac:dyDescent="0.25">
      <c r="A42" s="5">
        <v>37</v>
      </c>
      <c r="B42" s="6">
        <v>218120990</v>
      </c>
      <c r="C42" s="6" t="s">
        <v>332</v>
      </c>
      <c r="D42" s="5">
        <v>105</v>
      </c>
      <c r="E42" s="5">
        <v>5</v>
      </c>
      <c r="F42" s="5"/>
      <c r="G42" s="5"/>
      <c r="H42" s="5"/>
      <c r="I42" s="5"/>
      <c r="J42" s="5"/>
      <c r="K42" s="5"/>
      <c r="L42" s="5"/>
      <c r="M42" s="5" t="s">
        <v>21</v>
      </c>
      <c r="N42" s="5" t="s">
        <v>21</v>
      </c>
      <c r="O42" s="5" t="s">
        <v>21</v>
      </c>
      <c r="P42" s="5" t="s">
        <v>21</v>
      </c>
      <c r="Q42" s="5" t="s">
        <v>21</v>
      </c>
      <c r="R42" s="5"/>
      <c r="S42" s="5" t="s">
        <v>21</v>
      </c>
      <c r="T42" s="5" t="s">
        <v>21</v>
      </c>
      <c r="U42" s="5"/>
      <c r="V42" s="5" t="s">
        <v>21</v>
      </c>
      <c r="W42" s="5"/>
      <c r="X42" s="5"/>
      <c r="Y42" s="5" t="s">
        <v>21</v>
      </c>
      <c r="Z42" s="5"/>
      <c r="AA42" s="5" t="s">
        <v>21</v>
      </c>
      <c r="AB42" s="5"/>
      <c r="AC42" s="5"/>
      <c r="AD42" s="5"/>
      <c r="AE42" s="5" t="s">
        <v>21</v>
      </c>
      <c r="AF42" s="5" t="s">
        <v>21</v>
      </c>
      <c r="AG42" s="5"/>
      <c r="AH42" s="5" t="s">
        <v>21</v>
      </c>
      <c r="AI42" s="5"/>
      <c r="AJ42" s="5" t="s">
        <v>21</v>
      </c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11"/>
      <c r="BG42" s="7">
        <f t="shared" si="5"/>
        <v>0</v>
      </c>
      <c r="BH42" s="7">
        <v>90</v>
      </c>
      <c r="BI42" s="7">
        <v>100</v>
      </c>
      <c r="BJ42" s="7">
        <v>95</v>
      </c>
      <c r="BK42" s="7"/>
      <c r="BL42" s="7">
        <f t="shared" si="6"/>
        <v>95</v>
      </c>
      <c r="BM42" s="7">
        <f t="shared" si="15"/>
        <v>23.75</v>
      </c>
      <c r="BN42" s="7"/>
      <c r="BO42" s="7"/>
      <c r="BP42" s="7"/>
      <c r="BQ42" s="7">
        <v>68</v>
      </c>
      <c r="BR42" s="7">
        <f t="shared" si="16"/>
        <v>68</v>
      </c>
      <c r="BS42" s="7">
        <f t="shared" si="17"/>
        <v>13.600000000000001</v>
      </c>
      <c r="BT42" s="7"/>
      <c r="BU42" s="7"/>
      <c r="BV42" s="7">
        <v>18</v>
      </c>
      <c r="BW42" s="11">
        <f t="shared" si="10"/>
        <v>18</v>
      </c>
      <c r="BX42" s="7">
        <f t="shared" si="11"/>
        <v>3.6</v>
      </c>
      <c r="BY42" s="7"/>
      <c r="BZ42" s="7">
        <v>58</v>
      </c>
      <c r="CA42" s="7">
        <f t="shared" si="12"/>
        <v>58</v>
      </c>
      <c r="CB42" s="7">
        <f t="shared" si="13"/>
        <v>20.299999999999997</v>
      </c>
      <c r="CC42" s="7">
        <f t="shared" si="14"/>
        <v>61.25</v>
      </c>
      <c r="CD42">
        <v>37</v>
      </c>
      <c r="CE42">
        <v>218120990</v>
      </c>
      <c r="CF42" t="s">
        <v>332</v>
      </c>
      <c r="CG42">
        <v>105</v>
      </c>
      <c r="CH42">
        <v>5</v>
      </c>
    </row>
    <row r="43" spans="1:86" x14ac:dyDescent="0.25">
      <c r="A43" s="5">
        <v>38</v>
      </c>
      <c r="B43" s="5">
        <v>218120958</v>
      </c>
      <c r="C43" s="13" t="s">
        <v>408</v>
      </c>
      <c r="D43" s="5">
        <v>105</v>
      </c>
      <c r="E43" s="5">
        <v>5</v>
      </c>
      <c r="F43" s="5"/>
      <c r="G43" s="5"/>
      <c r="H43" s="5"/>
      <c r="I43" s="5"/>
      <c r="J43" s="5"/>
      <c r="K43" s="5"/>
      <c r="L43" s="5"/>
      <c r="M43" s="5" t="s">
        <v>21</v>
      </c>
      <c r="N43" s="5" t="s">
        <v>21</v>
      </c>
      <c r="O43" s="5" t="s">
        <v>21</v>
      </c>
      <c r="P43" s="5" t="s">
        <v>21</v>
      </c>
      <c r="Q43" s="5" t="s">
        <v>21</v>
      </c>
      <c r="R43" s="5"/>
      <c r="S43" s="5" t="s">
        <v>21</v>
      </c>
      <c r="T43" s="5" t="s">
        <v>397</v>
      </c>
      <c r="U43" s="5"/>
      <c r="V43" s="5" t="s">
        <v>21</v>
      </c>
      <c r="W43" s="5"/>
      <c r="X43" s="5"/>
      <c r="Y43" s="5" t="s">
        <v>21</v>
      </c>
      <c r="Z43" s="5"/>
      <c r="AA43" s="5" t="s">
        <v>21</v>
      </c>
      <c r="AB43" s="5"/>
      <c r="AC43" s="5"/>
      <c r="AD43" s="5"/>
      <c r="AE43" s="5" t="s">
        <v>21</v>
      </c>
      <c r="AF43" s="5" t="s">
        <v>21</v>
      </c>
      <c r="AG43" s="5"/>
      <c r="AH43" s="5" t="s">
        <v>21</v>
      </c>
      <c r="AI43" s="5"/>
      <c r="AJ43" s="5" t="s">
        <v>21</v>
      </c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11"/>
      <c r="BG43" s="7">
        <f t="shared" si="5"/>
        <v>0</v>
      </c>
      <c r="BH43" s="7">
        <v>80</v>
      </c>
      <c r="BI43" s="7">
        <v>95</v>
      </c>
      <c r="BJ43" s="7">
        <v>100</v>
      </c>
      <c r="BK43" s="7"/>
      <c r="BL43" s="7">
        <f t="shared" si="6"/>
        <v>91.666666666666671</v>
      </c>
      <c r="BM43" s="7">
        <f t="shared" si="15"/>
        <v>22.916666666666668</v>
      </c>
      <c r="BN43" s="7"/>
      <c r="BO43" s="7"/>
      <c r="BP43" s="7"/>
      <c r="BQ43" s="7">
        <v>40</v>
      </c>
      <c r="BR43" s="7">
        <f t="shared" si="16"/>
        <v>40</v>
      </c>
      <c r="BS43" s="7">
        <f t="shared" si="17"/>
        <v>8</v>
      </c>
      <c r="BT43" s="7">
        <v>3</v>
      </c>
      <c r="BU43" s="7"/>
      <c r="BV43" s="7">
        <v>26</v>
      </c>
      <c r="BW43" s="11">
        <f t="shared" si="10"/>
        <v>29</v>
      </c>
      <c r="BX43" s="7">
        <f t="shared" si="11"/>
        <v>5.8000000000000007</v>
      </c>
      <c r="BY43" s="7"/>
      <c r="BZ43" s="7">
        <v>59</v>
      </c>
      <c r="CA43" s="7">
        <f t="shared" si="12"/>
        <v>59</v>
      </c>
      <c r="CB43" s="7">
        <f t="shared" si="13"/>
        <v>20.65</v>
      </c>
      <c r="CC43" s="7">
        <f t="shared" si="14"/>
        <v>57.366666666666674</v>
      </c>
      <c r="CD43">
        <v>38</v>
      </c>
      <c r="CE43">
        <v>218120958</v>
      </c>
      <c r="CF43" t="s">
        <v>484</v>
      </c>
      <c r="CG43">
        <v>105</v>
      </c>
      <c r="CH43">
        <v>5</v>
      </c>
    </row>
    <row r="44" spans="1:86" x14ac:dyDescent="0.25">
      <c r="A44" s="5">
        <v>39</v>
      </c>
      <c r="B44" s="5">
        <v>218121229</v>
      </c>
      <c r="C44" s="13" t="s">
        <v>333</v>
      </c>
      <c r="D44" s="5">
        <v>105</v>
      </c>
      <c r="E44" s="5">
        <v>5</v>
      </c>
      <c r="F44" s="5"/>
      <c r="G44" s="5"/>
      <c r="H44" s="5"/>
      <c r="I44" s="5"/>
      <c r="J44" s="5"/>
      <c r="K44" s="5"/>
      <c r="L44" s="5"/>
      <c r="M44" s="5" t="s">
        <v>62</v>
      </c>
      <c r="N44" s="5" t="s">
        <v>62</v>
      </c>
      <c r="O44" s="5" t="s">
        <v>21</v>
      </c>
      <c r="P44" s="5" t="s">
        <v>21</v>
      </c>
      <c r="Q44" s="5" t="s">
        <v>62</v>
      </c>
      <c r="R44" s="5"/>
      <c r="S44" s="5" t="s">
        <v>62</v>
      </c>
      <c r="T44" s="5" t="s">
        <v>62</v>
      </c>
      <c r="U44" s="5"/>
      <c r="V44" s="5" t="s">
        <v>21</v>
      </c>
      <c r="W44" s="5"/>
      <c r="X44" s="5"/>
      <c r="Y44" s="5" t="s">
        <v>21</v>
      </c>
      <c r="Z44" s="5"/>
      <c r="AA44" s="5" t="s">
        <v>21</v>
      </c>
      <c r="AB44" s="5"/>
      <c r="AC44" s="5"/>
      <c r="AD44" s="5"/>
      <c r="AE44" s="5" t="s">
        <v>21</v>
      </c>
      <c r="AF44" s="5" t="s">
        <v>21</v>
      </c>
      <c r="AG44" s="5"/>
      <c r="AH44" s="5" t="s">
        <v>62</v>
      </c>
      <c r="AI44" s="5"/>
      <c r="AJ44" s="5" t="s">
        <v>62</v>
      </c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11"/>
      <c r="BG44" s="7">
        <f t="shared" si="5"/>
        <v>0</v>
      </c>
      <c r="BH44" s="7">
        <v>70</v>
      </c>
      <c r="BI44" s="7"/>
      <c r="BJ44" s="7">
        <v>50</v>
      </c>
      <c r="BK44" s="7"/>
      <c r="BL44" s="7">
        <f t="shared" si="6"/>
        <v>40</v>
      </c>
      <c r="BM44" s="7">
        <f t="shared" si="15"/>
        <v>10</v>
      </c>
      <c r="BN44" s="7"/>
      <c r="BO44" s="7"/>
      <c r="BP44" s="7"/>
      <c r="BQ44" s="7">
        <v>29</v>
      </c>
      <c r="BR44" s="7">
        <f t="shared" si="16"/>
        <v>29</v>
      </c>
      <c r="BS44" s="7">
        <f t="shared" si="17"/>
        <v>5.8000000000000007</v>
      </c>
      <c r="BT44" s="7"/>
      <c r="BU44" s="7"/>
      <c r="BV44" s="7">
        <v>10</v>
      </c>
      <c r="BW44" s="11">
        <f t="shared" si="10"/>
        <v>10</v>
      </c>
      <c r="BX44" s="7">
        <f t="shared" si="11"/>
        <v>2</v>
      </c>
      <c r="BY44" s="7"/>
      <c r="BZ44" s="7">
        <v>63</v>
      </c>
      <c r="CA44" s="7">
        <f t="shared" si="12"/>
        <v>63</v>
      </c>
      <c r="CB44" s="7">
        <f t="shared" si="13"/>
        <v>22.049999999999997</v>
      </c>
      <c r="CC44" s="52">
        <f t="shared" si="14"/>
        <v>39.849999999999994</v>
      </c>
      <c r="CD44">
        <v>39</v>
      </c>
      <c r="CE44">
        <v>218121229</v>
      </c>
      <c r="CF44" t="s">
        <v>333</v>
      </c>
      <c r="CG44">
        <v>105</v>
      </c>
      <c r="CH44">
        <v>5</v>
      </c>
    </row>
    <row r="45" spans="1:86" x14ac:dyDescent="0.25">
      <c r="A45" s="5">
        <v>40</v>
      </c>
      <c r="B45" s="5">
        <v>218121441</v>
      </c>
      <c r="C45" s="13" t="s">
        <v>334</v>
      </c>
      <c r="D45" s="5">
        <v>105</v>
      </c>
      <c r="E45" s="5">
        <v>5</v>
      </c>
      <c r="F45" s="5"/>
      <c r="G45" s="5"/>
      <c r="H45" s="5"/>
      <c r="I45" s="5"/>
      <c r="J45" s="5"/>
      <c r="K45" s="5"/>
      <c r="L45" s="5"/>
      <c r="M45" s="5" t="s">
        <v>21</v>
      </c>
      <c r="N45" s="5" t="s">
        <v>21</v>
      </c>
      <c r="O45" s="5" t="s">
        <v>21</v>
      </c>
      <c r="P45" s="5" t="s">
        <v>21</v>
      </c>
      <c r="Q45" s="5" t="s">
        <v>21</v>
      </c>
      <c r="R45" s="5"/>
      <c r="S45" s="5" t="s">
        <v>21</v>
      </c>
      <c r="T45" s="5" t="s">
        <v>21</v>
      </c>
      <c r="U45" s="5"/>
      <c r="V45" s="5" t="s">
        <v>21</v>
      </c>
      <c r="W45" s="5"/>
      <c r="X45" s="5"/>
      <c r="Y45" s="5" t="s">
        <v>21</v>
      </c>
      <c r="Z45" s="5"/>
      <c r="AA45" s="5" t="s">
        <v>21</v>
      </c>
      <c r="AB45" s="5"/>
      <c r="AC45" s="5"/>
      <c r="AD45" s="5"/>
      <c r="AE45" s="5" t="s">
        <v>21</v>
      </c>
      <c r="AF45" s="5" t="s">
        <v>21</v>
      </c>
      <c r="AG45" s="5"/>
      <c r="AH45" s="5" t="s">
        <v>21</v>
      </c>
      <c r="AI45" s="5"/>
      <c r="AJ45" s="5" t="s">
        <v>21</v>
      </c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11"/>
      <c r="BG45" s="7">
        <f t="shared" si="5"/>
        <v>0</v>
      </c>
      <c r="BH45" s="7">
        <v>90</v>
      </c>
      <c r="BI45" s="7">
        <v>100</v>
      </c>
      <c r="BJ45" s="7">
        <v>95</v>
      </c>
      <c r="BK45" s="7"/>
      <c r="BL45" s="7">
        <f t="shared" si="6"/>
        <v>95</v>
      </c>
      <c r="BM45" s="7">
        <f t="shared" si="15"/>
        <v>23.75</v>
      </c>
      <c r="BN45" s="7"/>
      <c r="BO45" s="7">
        <v>2</v>
      </c>
      <c r="BP45" s="7"/>
      <c r="BQ45" s="7">
        <v>63</v>
      </c>
      <c r="BR45" s="7">
        <f t="shared" si="16"/>
        <v>65</v>
      </c>
      <c r="BS45" s="7">
        <f t="shared" si="17"/>
        <v>13</v>
      </c>
      <c r="BT45" s="7">
        <v>3</v>
      </c>
      <c r="BU45" s="7">
        <v>2</v>
      </c>
      <c r="BV45" s="7">
        <v>33</v>
      </c>
      <c r="BW45" s="11">
        <f t="shared" si="10"/>
        <v>38</v>
      </c>
      <c r="BX45" s="7">
        <f t="shared" si="11"/>
        <v>7.6000000000000005</v>
      </c>
      <c r="BY45" s="7"/>
      <c r="BZ45" s="7">
        <v>80</v>
      </c>
      <c r="CA45" s="7">
        <f t="shared" si="12"/>
        <v>80</v>
      </c>
      <c r="CB45" s="7">
        <f t="shared" si="13"/>
        <v>28</v>
      </c>
      <c r="CC45" s="7">
        <f t="shared" si="14"/>
        <v>72.349999999999994</v>
      </c>
      <c r="CD45">
        <v>40</v>
      </c>
      <c r="CE45">
        <v>218121441</v>
      </c>
      <c r="CF45" t="s">
        <v>334</v>
      </c>
      <c r="CG45">
        <v>105</v>
      </c>
      <c r="CH45">
        <v>5</v>
      </c>
    </row>
    <row r="46" spans="1:86" x14ac:dyDescent="0.25">
      <c r="A46" s="5">
        <v>41</v>
      </c>
      <c r="B46" s="2">
        <v>217093698</v>
      </c>
      <c r="C46" s="2" t="s">
        <v>335</v>
      </c>
      <c r="D46" s="2">
        <v>105</v>
      </c>
      <c r="E46" s="2">
        <v>5</v>
      </c>
      <c r="F46" s="2"/>
      <c r="G46" s="2"/>
      <c r="H46" s="2"/>
      <c r="I46" s="2"/>
      <c r="J46" s="2"/>
      <c r="K46" s="2"/>
      <c r="L46" s="2"/>
      <c r="M46" s="2" t="s">
        <v>62</v>
      </c>
      <c r="N46" s="2" t="s">
        <v>62</v>
      </c>
      <c r="O46" s="2" t="s">
        <v>62</v>
      </c>
      <c r="P46" s="2" t="s">
        <v>62</v>
      </c>
      <c r="Q46" s="2" t="s">
        <v>62</v>
      </c>
      <c r="R46" s="2"/>
      <c r="S46" s="2" t="s">
        <v>62</v>
      </c>
      <c r="T46" s="2" t="s">
        <v>62</v>
      </c>
      <c r="U46" s="2"/>
      <c r="V46" s="2" t="s">
        <v>62</v>
      </c>
      <c r="W46" s="2"/>
      <c r="X46" s="2"/>
      <c r="Y46" s="2" t="s">
        <v>62</v>
      </c>
      <c r="Z46" s="2"/>
      <c r="AA46" s="2" t="s">
        <v>62</v>
      </c>
      <c r="AB46" s="2"/>
      <c r="AC46" s="2"/>
      <c r="AD46" s="2"/>
      <c r="AE46" s="2" t="s">
        <v>62</v>
      </c>
      <c r="AF46" s="2" t="s">
        <v>62</v>
      </c>
      <c r="AG46" s="2"/>
      <c r="AH46" s="2" t="s">
        <v>62</v>
      </c>
      <c r="AI46" s="2"/>
      <c r="AJ46" s="2" t="s">
        <v>62</v>
      </c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>
        <v>80</v>
      </c>
      <c r="BJ46" s="2"/>
      <c r="BK46" s="2"/>
      <c r="BL46" s="7">
        <f t="shared" si="6"/>
        <v>26.666666666666668</v>
      </c>
      <c r="BM46" s="7">
        <f t="shared" ref="BM46:BM49" si="18">+BL46*$BM$5</f>
        <v>6.666666666666667</v>
      </c>
      <c r="BN46" s="7"/>
      <c r="BO46" s="7"/>
      <c r="BP46" s="7"/>
      <c r="BQ46" s="7"/>
      <c r="BR46" s="7">
        <f t="shared" ref="BR46:BR49" si="19">+BQ46+BO46+BN46</f>
        <v>0</v>
      </c>
      <c r="BS46" s="7">
        <f t="shared" ref="BS46:BS49" si="20">+BR46*$BS$5</f>
        <v>0</v>
      </c>
      <c r="BT46" s="7"/>
      <c r="BU46" s="7"/>
      <c r="BV46" s="7"/>
      <c r="BW46" s="11">
        <f t="shared" si="10"/>
        <v>0</v>
      </c>
      <c r="BX46" s="7">
        <f t="shared" ref="BX46:BX49" si="21">+BW46*$BX$5</f>
        <v>0</v>
      </c>
      <c r="BY46" s="7"/>
      <c r="BZ46" s="7"/>
      <c r="CA46" s="7">
        <f t="shared" ref="CA46:CA49" si="22">+BZ46+BY46</f>
        <v>0</v>
      </c>
      <c r="CB46" s="7">
        <f t="shared" ref="CB46:CB49" si="23">+CA46*$CB$5</f>
        <v>0</v>
      </c>
      <c r="CC46" s="7">
        <f t="shared" ref="CC46:CC49" si="24">+CB46+BX46+BS46+BM46</f>
        <v>6.666666666666667</v>
      </c>
      <c r="CD46">
        <v>41</v>
      </c>
      <c r="CE46">
        <v>217093698</v>
      </c>
      <c r="CF46" t="s">
        <v>335</v>
      </c>
      <c r="CG46">
        <v>105</v>
      </c>
      <c r="CH46">
        <v>5</v>
      </c>
    </row>
    <row r="47" spans="1:86" x14ac:dyDescent="0.25">
      <c r="A47" s="5">
        <v>42</v>
      </c>
      <c r="B47" s="2">
        <v>215098382</v>
      </c>
      <c r="C47" s="2" t="s">
        <v>336</v>
      </c>
      <c r="D47" s="2">
        <v>105</v>
      </c>
      <c r="E47" s="2">
        <v>5</v>
      </c>
      <c r="F47" s="2"/>
      <c r="G47" s="2"/>
      <c r="H47" s="2"/>
      <c r="I47" s="2"/>
      <c r="J47" s="2"/>
      <c r="K47" s="2"/>
      <c r="L47" s="2"/>
      <c r="M47" s="2" t="s">
        <v>21</v>
      </c>
      <c r="N47" s="2" t="s">
        <v>62</v>
      </c>
      <c r="O47" s="2" t="s">
        <v>21</v>
      </c>
      <c r="P47" s="2" t="s">
        <v>21</v>
      </c>
      <c r="Q47" s="2" t="s">
        <v>62</v>
      </c>
      <c r="R47" s="2"/>
      <c r="S47" s="2" t="s">
        <v>21</v>
      </c>
      <c r="T47" s="2" t="s">
        <v>21</v>
      </c>
      <c r="U47" s="2"/>
      <c r="V47" s="2" t="s">
        <v>21</v>
      </c>
      <c r="W47" s="2"/>
      <c r="X47" s="2"/>
      <c r="Y47" s="2" t="s">
        <v>21</v>
      </c>
      <c r="Z47" s="2"/>
      <c r="AA47" s="2" t="s">
        <v>21</v>
      </c>
      <c r="AB47" s="2"/>
      <c r="AC47" s="2"/>
      <c r="AD47" s="2"/>
      <c r="AE47" s="2" t="s">
        <v>62</v>
      </c>
      <c r="AF47" s="2" t="s">
        <v>62</v>
      </c>
      <c r="AG47" s="2"/>
      <c r="AH47" s="2" t="s">
        <v>21</v>
      </c>
      <c r="AI47" s="2"/>
      <c r="AJ47" s="2" t="s">
        <v>21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>
        <v>75</v>
      </c>
      <c r="BI47" s="2">
        <v>50</v>
      </c>
      <c r="BJ47" s="2">
        <v>50</v>
      </c>
      <c r="BK47" s="2"/>
      <c r="BL47" s="7">
        <f t="shared" si="6"/>
        <v>58.333333333333336</v>
      </c>
      <c r="BM47" s="7">
        <f t="shared" si="18"/>
        <v>14.583333333333334</v>
      </c>
      <c r="BN47" s="7"/>
      <c r="BO47" s="7"/>
      <c r="BP47" s="7"/>
      <c r="BQ47" s="7">
        <v>30</v>
      </c>
      <c r="BR47" s="7">
        <f t="shared" si="19"/>
        <v>30</v>
      </c>
      <c r="BS47" s="7">
        <f t="shared" si="20"/>
        <v>6</v>
      </c>
      <c r="BT47" s="7"/>
      <c r="BU47" s="7"/>
      <c r="BV47" s="7">
        <v>25</v>
      </c>
      <c r="BW47" s="11">
        <f t="shared" si="10"/>
        <v>25</v>
      </c>
      <c r="BX47" s="7">
        <f t="shared" si="21"/>
        <v>5</v>
      </c>
      <c r="BY47" s="7"/>
      <c r="BZ47" s="7">
        <v>49</v>
      </c>
      <c r="CA47" s="7">
        <f t="shared" si="22"/>
        <v>49</v>
      </c>
      <c r="CB47" s="7">
        <f t="shared" si="23"/>
        <v>17.149999999999999</v>
      </c>
      <c r="CC47" s="52">
        <f t="shared" si="24"/>
        <v>42.733333333333334</v>
      </c>
      <c r="CD47">
        <v>42</v>
      </c>
      <c r="CE47">
        <v>215098382</v>
      </c>
      <c r="CF47" t="s">
        <v>336</v>
      </c>
      <c r="CG47">
        <v>105</v>
      </c>
      <c r="CH47">
        <v>5</v>
      </c>
    </row>
    <row r="48" spans="1:86" x14ac:dyDescent="0.25">
      <c r="A48" s="5">
        <v>43</v>
      </c>
      <c r="B48" s="2">
        <v>215173211</v>
      </c>
      <c r="C48" s="2" t="s">
        <v>337</v>
      </c>
      <c r="D48" s="2">
        <v>105</v>
      </c>
      <c r="E48" s="2">
        <v>5</v>
      </c>
      <c r="F48" s="2"/>
      <c r="G48" s="2"/>
      <c r="H48" s="2"/>
      <c r="I48" s="2"/>
      <c r="J48" s="2"/>
      <c r="K48" s="2"/>
      <c r="L48" s="2"/>
      <c r="M48" s="2" t="s">
        <v>21</v>
      </c>
      <c r="N48" s="2" t="s">
        <v>21</v>
      </c>
      <c r="O48" s="2" t="s">
        <v>21</v>
      </c>
      <c r="P48" s="2" t="s">
        <v>21</v>
      </c>
      <c r="Q48" s="2" t="s">
        <v>21</v>
      </c>
      <c r="R48" s="2"/>
      <c r="S48" s="2" t="s">
        <v>62</v>
      </c>
      <c r="T48" s="2" t="s">
        <v>21</v>
      </c>
      <c r="U48" s="2"/>
      <c r="V48" s="2" t="s">
        <v>21</v>
      </c>
      <c r="W48" s="2"/>
      <c r="X48" s="2"/>
      <c r="Y48" s="2" t="s">
        <v>62</v>
      </c>
      <c r="Z48" s="2"/>
      <c r="AA48" s="2" t="s">
        <v>21</v>
      </c>
      <c r="AB48" s="2"/>
      <c r="AC48" s="2"/>
      <c r="AD48" s="2"/>
      <c r="AE48" s="2" t="s">
        <v>21</v>
      </c>
      <c r="AF48" s="2" t="s">
        <v>62</v>
      </c>
      <c r="AG48" s="2"/>
      <c r="AH48" s="2" t="s">
        <v>21</v>
      </c>
      <c r="AI48" s="2"/>
      <c r="AJ48" s="2" t="s">
        <v>21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>
        <v>70</v>
      </c>
      <c r="BI48" s="2">
        <v>60</v>
      </c>
      <c r="BJ48" s="2">
        <v>100</v>
      </c>
      <c r="BK48" s="2"/>
      <c r="BL48" s="7">
        <f t="shared" si="6"/>
        <v>76.666666666666671</v>
      </c>
      <c r="BM48" s="7">
        <f t="shared" si="18"/>
        <v>19.166666666666668</v>
      </c>
      <c r="BN48" s="7"/>
      <c r="BO48" s="7"/>
      <c r="BP48" s="7"/>
      <c r="BQ48" s="7">
        <v>30</v>
      </c>
      <c r="BR48" s="7">
        <f t="shared" si="19"/>
        <v>30</v>
      </c>
      <c r="BS48" s="7">
        <f t="shared" si="20"/>
        <v>6</v>
      </c>
      <c r="BT48" s="7"/>
      <c r="BU48" s="7"/>
      <c r="BV48" s="7">
        <v>40</v>
      </c>
      <c r="BW48" s="11">
        <f t="shared" si="10"/>
        <v>40</v>
      </c>
      <c r="BX48" s="7">
        <f t="shared" si="21"/>
        <v>8</v>
      </c>
      <c r="BY48" s="7"/>
      <c r="BZ48" s="7">
        <v>55</v>
      </c>
      <c r="CA48" s="7">
        <f t="shared" si="22"/>
        <v>55</v>
      </c>
      <c r="CB48" s="7">
        <f t="shared" si="23"/>
        <v>19.25</v>
      </c>
      <c r="CC48" s="7">
        <f t="shared" si="24"/>
        <v>52.416666666666671</v>
      </c>
      <c r="CD48">
        <v>43</v>
      </c>
      <c r="CE48">
        <v>215173211</v>
      </c>
      <c r="CF48" t="s">
        <v>337</v>
      </c>
      <c r="CG48">
        <v>105</v>
      </c>
      <c r="CH48">
        <v>5</v>
      </c>
    </row>
    <row r="49" spans="1:86" x14ac:dyDescent="0.25">
      <c r="A49" s="5">
        <v>44</v>
      </c>
      <c r="B49" s="2">
        <v>216109701</v>
      </c>
      <c r="C49" s="2" t="s">
        <v>338</v>
      </c>
      <c r="D49" s="2">
        <v>105</v>
      </c>
      <c r="E49" s="2">
        <v>5</v>
      </c>
      <c r="F49" s="2"/>
      <c r="G49" s="2"/>
      <c r="H49" s="2"/>
      <c r="I49" s="2"/>
      <c r="J49" s="2"/>
      <c r="K49" s="2"/>
      <c r="L49" s="2"/>
      <c r="M49" s="2" t="s">
        <v>21</v>
      </c>
      <c r="N49" s="2" t="s">
        <v>21</v>
      </c>
      <c r="O49" s="2" t="s">
        <v>21</v>
      </c>
      <c r="P49" s="2" t="s">
        <v>21</v>
      </c>
      <c r="Q49" s="2" t="s">
        <v>62</v>
      </c>
      <c r="R49" s="2"/>
      <c r="S49" s="2" t="s">
        <v>21</v>
      </c>
      <c r="T49" s="2" t="s">
        <v>62</v>
      </c>
      <c r="U49" s="2"/>
      <c r="V49" s="2" t="s">
        <v>62</v>
      </c>
      <c r="W49" s="2"/>
      <c r="X49" s="2"/>
      <c r="Y49" s="2" t="s">
        <v>21</v>
      </c>
      <c r="Z49" s="2"/>
      <c r="AA49" s="2" t="s">
        <v>21</v>
      </c>
      <c r="AB49" s="2"/>
      <c r="AC49" s="2"/>
      <c r="AD49" s="2"/>
      <c r="AE49" s="2" t="s">
        <v>62</v>
      </c>
      <c r="AF49" s="2" t="s">
        <v>21</v>
      </c>
      <c r="AG49" s="2"/>
      <c r="AH49" s="2" t="s">
        <v>62</v>
      </c>
      <c r="AI49" s="2"/>
      <c r="AJ49" s="2" t="s">
        <v>62</v>
      </c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>
        <v>65</v>
      </c>
      <c r="BI49" s="2">
        <v>50</v>
      </c>
      <c r="BJ49" s="2">
        <v>60</v>
      </c>
      <c r="BK49" s="2"/>
      <c r="BL49" s="7">
        <f t="shared" si="6"/>
        <v>58.333333333333336</v>
      </c>
      <c r="BM49" s="7">
        <f t="shared" si="18"/>
        <v>14.583333333333334</v>
      </c>
      <c r="BN49" s="7"/>
      <c r="BO49" s="7"/>
      <c r="BP49" s="7"/>
      <c r="BQ49" s="7">
        <v>11</v>
      </c>
      <c r="BR49" s="7">
        <f t="shared" si="19"/>
        <v>11</v>
      </c>
      <c r="BS49" s="7">
        <f t="shared" si="20"/>
        <v>2.2000000000000002</v>
      </c>
      <c r="BT49" s="7"/>
      <c r="BU49" s="7"/>
      <c r="BV49" s="7">
        <v>13</v>
      </c>
      <c r="BW49" s="11">
        <f t="shared" si="10"/>
        <v>13</v>
      </c>
      <c r="BX49" s="7">
        <f t="shared" si="21"/>
        <v>2.6</v>
      </c>
      <c r="BY49" s="7"/>
      <c r="BZ49" s="7">
        <v>15</v>
      </c>
      <c r="CA49" s="7">
        <f t="shared" si="22"/>
        <v>15</v>
      </c>
      <c r="CB49" s="7">
        <f t="shared" si="23"/>
        <v>5.25</v>
      </c>
      <c r="CC49" s="52">
        <f t="shared" si="24"/>
        <v>24.633333333333333</v>
      </c>
      <c r="CD49">
        <v>44</v>
      </c>
      <c r="CE49">
        <v>216109701</v>
      </c>
      <c r="CF49" t="s">
        <v>338</v>
      </c>
      <c r="CG49">
        <v>105</v>
      </c>
      <c r="CH49">
        <v>5</v>
      </c>
    </row>
    <row r="50" spans="1:86" x14ac:dyDescent="0.25">
      <c r="A50" s="5">
        <v>45</v>
      </c>
      <c r="B50" s="2">
        <v>218123434</v>
      </c>
      <c r="C50" s="2" t="s">
        <v>339</v>
      </c>
      <c r="D50" s="2">
        <v>105</v>
      </c>
      <c r="E50" s="2">
        <v>5</v>
      </c>
      <c r="F50" s="2"/>
      <c r="G50" s="2"/>
      <c r="H50" s="2"/>
      <c r="I50" s="2"/>
      <c r="J50" s="2"/>
      <c r="K50" s="2"/>
      <c r="L50" s="2"/>
      <c r="M50" s="2" t="s">
        <v>21</v>
      </c>
      <c r="N50" s="2" t="s">
        <v>21</v>
      </c>
      <c r="O50" s="2" t="s">
        <v>21</v>
      </c>
      <c r="P50" s="2" t="s">
        <v>21</v>
      </c>
      <c r="Q50" s="2" t="s">
        <v>21</v>
      </c>
      <c r="R50" s="2"/>
      <c r="S50" s="2" t="s">
        <v>21</v>
      </c>
      <c r="T50" s="2" t="s">
        <v>21</v>
      </c>
      <c r="U50" s="2"/>
      <c r="V50" s="2" t="s">
        <v>21</v>
      </c>
      <c r="W50" s="2"/>
      <c r="X50" s="2"/>
      <c r="Y50" s="2" t="s">
        <v>21</v>
      </c>
      <c r="Z50" s="2"/>
      <c r="AA50" s="2" t="s">
        <v>21</v>
      </c>
      <c r="AB50" s="2"/>
      <c r="AC50" s="2"/>
      <c r="AD50" s="2"/>
      <c r="AE50" s="2" t="s">
        <v>21</v>
      </c>
      <c r="AF50" s="2" t="s">
        <v>62</v>
      </c>
      <c r="AG50" s="2"/>
      <c r="AH50" s="2" t="s">
        <v>21</v>
      </c>
      <c r="AI50" s="2"/>
      <c r="AJ50" s="2" t="s">
        <v>21</v>
      </c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>
        <v>70</v>
      </c>
      <c r="BI50" s="2">
        <v>60</v>
      </c>
      <c r="BJ50" s="2">
        <v>70</v>
      </c>
      <c r="BK50" s="2"/>
      <c r="BL50" s="7">
        <f t="shared" si="6"/>
        <v>66.666666666666671</v>
      </c>
      <c r="BM50" s="7">
        <f t="shared" ref="BM50:BM60" si="25">+BL50*$BM$5</f>
        <v>16.666666666666668</v>
      </c>
      <c r="BN50" s="7"/>
      <c r="BO50" s="7"/>
      <c r="BP50" s="7"/>
      <c r="BQ50" s="7">
        <v>58</v>
      </c>
      <c r="BR50" s="7">
        <f t="shared" ref="BR50:BR60" si="26">+BQ50+BO50+BN50</f>
        <v>58</v>
      </c>
      <c r="BS50" s="7">
        <f t="shared" ref="BS50:BS60" si="27">+BR50*$BS$5</f>
        <v>11.600000000000001</v>
      </c>
      <c r="BT50" s="7"/>
      <c r="BU50" s="7"/>
      <c r="BV50" s="7">
        <v>10</v>
      </c>
      <c r="BW50" s="11">
        <f t="shared" si="10"/>
        <v>10</v>
      </c>
      <c r="BX50" s="7">
        <f t="shared" ref="BX50:BX60" si="28">+BW50*$BX$5</f>
        <v>2</v>
      </c>
      <c r="BY50" s="7"/>
      <c r="BZ50" s="7">
        <v>57</v>
      </c>
      <c r="CA50" s="7">
        <f t="shared" ref="CA50:CA60" si="29">+BZ50+BY50</f>
        <v>57</v>
      </c>
      <c r="CB50" s="7">
        <f t="shared" ref="CB50:CB60" si="30">+CA50*$CB$5</f>
        <v>19.95</v>
      </c>
      <c r="CC50" s="52">
        <v>51</v>
      </c>
      <c r="CD50">
        <v>45</v>
      </c>
      <c r="CE50">
        <v>218123434</v>
      </c>
      <c r="CF50" t="s">
        <v>339</v>
      </c>
      <c r="CG50">
        <v>105</v>
      </c>
      <c r="CH50">
        <v>5</v>
      </c>
    </row>
    <row r="51" spans="1:86" x14ac:dyDescent="0.25">
      <c r="A51" s="5">
        <v>46</v>
      </c>
      <c r="B51" s="2">
        <v>215099346</v>
      </c>
      <c r="C51" s="2" t="s">
        <v>340</v>
      </c>
      <c r="D51" s="2">
        <v>105</v>
      </c>
      <c r="E51" s="2">
        <v>5</v>
      </c>
      <c r="F51" s="2"/>
      <c r="G51" s="2"/>
      <c r="H51" s="2"/>
      <c r="I51" s="2"/>
      <c r="J51" s="2"/>
      <c r="K51" s="2"/>
      <c r="L51" s="2"/>
      <c r="M51" s="2" t="s">
        <v>21</v>
      </c>
      <c r="N51" s="2" t="s">
        <v>21</v>
      </c>
      <c r="O51" s="2" t="s">
        <v>21</v>
      </c>
      <c r="P51" s="2" t="s">
        <v>21</v>
      </c>
      <c r="Q51" s="2" t="s">
        <v>62</v>
      </c>
      <c r="R51" s="2"/>
      <c r="S51" s="2" t="s">
        <v>62</v>
      </c>
      <c r="T51" s="2" t="s">
        <v>62</v>
      </c>
      <c r="U51" s="2"/>
      <c r="V51" s="2" t="s">
        <v>62</v>
      </c>
      <c r="W51" s="2"/>
      <c r="X51" s="2"/>
      <c r="Y51" s="2" t="s">
        <v>62</v>
      </c>
      <c r="Z51" s="2"/>
      <c r="AA51" s="2" t="s">
        <v>62</v>
      </c>
      <c r="AB51" s="2"/>
      <c r="AC51" s="2"/>
      <c r="AD51" s="2"/>
      <c r="AE51" s="2" t="s">
        <v>62</v>
      </c>
      <c r="AF51" s="2" t="s">
        <v>62</v>
      </c>
      <c r="AG51" s="2"/>
      <c r="AH51" s="2" t="s">
        <v>62</v>
      </c>
      <c r="AI51" s="2"/>
      <c r="AJ51" s="2" t="s">
        <v>62</v>
      </c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>
        <v>80</v>
      </c>
      <c r="BJ51" s="2">
        <v>85</v>
      </c>
      <c r="BK51" s="2"/>
      <c r="BL51" s="7">
        <f t="shared" si="6"/>
        <v>55</v>
      </c>
      <c r="BM51" s="7">
        <f t="shared" si="25"/>
        <v>13.75</v>
      </c>
      <c r="BN51" s="7"/>
      <c r="BO51" s="7"/>
      <c r="BP51" s="7"/>
      <c r="BQ51" s="7"/>
      <c r="BR51" s="7">
        <f t="shared" si="26"/>
        <v>0</v>
      </c>
      <c r="BS51" s="7">
        <f t="shared" si="27"/>
        <v>0</v>
      </c>
      <c r="BT51" s="7"/>
      <c r="BU51" s="7"/>
      <c r="BV51" s="7"/>
      <c r="BW51" s="11">
        <f t="shared" si="10"/>
        <v>0</v>
      </c>
      <c r="BX51" s="7">
        <f t="shared" si="28"/>
        <v>0</v>
      </c>
      <c r="BY51" s="7"/>
      <c r="BZ51" s="7"/>
      <c r="CA51" s="7">
        <f t="shared" si="29"/>
        <v>0</v>
      </c>
      <c r="CB51" s="7">
        <f t="shared" si="30"/>
        <v>0</v>
      </c>
      <c r="CC51" s="7">
        <f t="shared" ref="CC51:CC60" si="31">+CB51+BX51+BS51+BM51</f>
        <v>13.75</v>
      </c>
      <c r="CD51">
        <v>46</v>
      </c>
      <c r="CE51">
        <v>215099346</v>
      </c>
      <c r="CF51" t="s">
        <v>340</v>
      </c>
      <c r="CG51">
        <v>105</v>
      </c>
      <c r="CH51">
        <v>5</v>
      </c>
    </row>
    <row r="52" spans="1:86" x14ac:dyDescent="0.25">
      <c r="A52" s="5">
        <v>47</v>
      </c>
      <c r="B52" s="2">
        <v>218123752</v>
      </c>
      <c r="C52" s="2" t="s">
        <v>341</v>
      </c>
      <c r="D52" s="2">
        <v>105</v>
      </c>
      <c r="E52" s="2">
        <v>5</v>
      </c>
      <c r="F52" s="2"/>
      <c r="G52" s="2"/>
      <c r="H52" s="2"/>
      <c r="I52" s="2"/>
      <c r="J52" s="2"/>
      <c r="K52" s="2"/>
      <c r="L52" s="2"/>
      <c r="M52" s="2" t="s">
        <v>21</v>
      </c>
      <c r="N52" s="2" t="s">
        <v>21</v>
      </c>
      <c r="O52" s="2" t="s">
        <v>21</v>
      </c>
      <c r="P52" s="2" t="s">
        <v>21</v>
      </c>
      <c r="Q52" s="2" t="s">
        <v>21</v>
      </c>
      <c r="R52" s="2"/>
      <c r="S52" s="2" t="s">
        <v>21</v>
      </c>
      <c r="T52" s="2" t="s">
        <v>21</v>
      </c>
      <c r="U52" s="2"/>
      <c r="V52" s="2" t="s">
        <v>21</v>
      </c>
      <c r="W52" s="2"/>
      <c r="X52" s="2"/>
      <c r="Y52" s="2" t="s">
        <v>21</v>
      </c>
      <c r="Z52" s="2"/>
      <c r="AA52" s="2" t="s">
        <v>21</v>
      </c>
      <c r="AB52" s="2"/>
      <c r="AC52" s="2"/>
      <c r="AD52" s="2"/>
      <c r="AE52" s="2" t="s">
        <v>21</v>
      </c>
      <c r="AF52" s="2" t="s">
        <v>62</v>
      </c>
      <c r="AG52" s="2"/>
      <c r="AH52" s="2" t="s">
        <v>21</v>
      </c>
      <c r="AI52" s="2"/>
      <c r="AJ52" s="2" t="s">
        <v>21</v>
      </c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>
        <v>75</v>
      </c>
      <c r="BI52" s="2">
        <v>100</v>
      </c>
      <c r="BJ52" s="2">
        <v>95</v>
      </c>
      <c r="BK52" s="2"/>
      <c r="BL52" s="7">
        <f t="shared" si="6"/>
        <v>90</v>
      </c>
      <c r="BM52" s="7">
        <f t="shared" si="25"/>
        <v>22.5</v>
      </c>
      <c r="BN52" s="7"/>
      <c r="BO52" s="7"/>
      <c r="BP52" s="7"/>
      <c r="BQ52" s="7">
        <v>10</v>
      </c>
      <c r="BR52" s="7">
        <f t="shared" si="26"/>
        <v>10</v>
      </c>
      <c r="BS52" s="7">
        <f t="shared" si="27"/>
        <v>2</v>
      </c>
      <c r="BT52" s="7">
        <v>3</v>
      </c>
      <c r="BU52" s="7"/>
      <c r="BV52" s="7">
        <v>10</v>
      </c>
      <c r="BW52" s="11">
        <f t="shared" si="10"/>
        <v>13</v>
      </c>
      <c r="BX52" s="7">
        <f t="shared" si="28"/>
        <v>2.6</v>
      </c>
      <c r="BY52" s="7"/>
      <c r="BZ52" s="7">
        <v>30</v>
      </c>
      <c r="CA52" s="7">
        <f t="shared" si="29"/>
        <v>30</v>
      </c>
      <c r="CB52" s="7">
        <f t="shared" si="30"/>
        <v>10.5</v>
      </c>
      <c r="CC52" s="52">
        <f t="shared" si="31"/>
        <v>37.6</v>
      </c>
      <c r="CD52">
        <v>47</v>
      </c>
      <c r="CE52">
        <v>218123752</v>
      </c>
      <c r="CF52" t="s">
        <v>341</v>
      </c>
      <c r="CG52">
        <v>105</v>
      </c>
      <c r="CH52">
        <v>5</v>
      </c>
    </row>
    <row r="53" spans="1:86" x14ac:dyDescent="0.25">
      <c r="A53" s="5">
        <v>48</v>
      </c>
      <c r="B53" s="2">
        <v>218123787</v>
      </c>
      <c r="C53" s="2" t="s">
        <v>342</v>
      </c>
      <c r="D53" s="2">
        <v>105</v>
      </c>
      <c r="E53" s="2">
        <v>5</v>
      </c>
      <c r="F53" s="2"/>
      <c r="G53" s="2"/>
      <c r="H53" s="2"/>
      <c r="I53" s="2"/>
      <c r="J53" s="2"/>
      <c r="K53" s="2"/>
      <c r="L53" s="2"/>
      <c r="M53" s="2" t="s">
        <v>21</v>
      </c>
      <c r="N53" s="2" t="s">
        <v>21</v>
      </c>
      <c r="O53" s="2" t="s">
        <v>21</v>
      </c>
      <c r="P53" s="2" t="s">
        <v>21</v>
      </c>
      <c r="Q53" s="2" t="s">
        <v>21</v>
      </c>
      <c r="R53" s="2"/>
      <c r="S53" s="2" t="s">
        <v>21</v>
      </c>
      <c r="T53" s="2" t="s">
        <v>21</v>
      </c>
      <c r="U53" s="2"/>
      <c r="V53" s="2" t="s">
        <v>21</v>
      </c>
      <c r="W53" s="2"/>
      <c r="X53" s="2"/>
      <c r="Y53" s="2" t="s">
        <v>21</v>
      </c>
      <c r="Z53" s="2"/>
      <c r="AA53" s="2" t="s">
        <v>21</v>
      </c>
      <c r="AB53" s="2"/>
      <c r="AC53" s="2"/>
      <c r="AD53" s="2"/>
      <c r="AE53" s="2" t="s">
        <v>21</v>
      </c>
      <c r="AF53" s="2" t="s">
        <v>21</v>
      </c>
      <c r="AG53" s="2"/>
      <c r="AH53" s="2" t="s">
        <v>21</v>
      </c>
      <c r="AI53" s="2"/>
      <c r="AJ53" s="2" t="s">
        <v>21</v>
      </c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>
        <v>90</v>
      </c>
      <c r="BI53" s="2">
        <v>95</v>
      </c>
      <c r="BJ53" s="2">
        <v>95</v>
      </c>
      <c r="BK53" s="2"/>
      <c r="BL53" s="7">
        <f t="shared" si="6"/>
        <v>93.333333333333329</v>
      </c>
      <c r="BM53" s="7">
        <f t="shared" si="25"/>
        <v>23.333333333333332</v>
      </c>
      <c r="BN53" s="7"/>
      <c r="BO53" s="7"/>
      <c r="BP53" s="7"/>
      <c r="BQ53" s="7">
        <v>66</v>
      </c>
      <c r="BR53" s="7">
        <f t="shared" si="26"/>
        <v>66</v>
      </c>
      <c r="BS53" s="7">
        <f t="shared" si="27"/>
        <v>13.200000000000001</v>
      </c>
      <c r="BT53" s="7">
        <v>3</v>
      </c>
      <c r="BU53" s="7"/>
      <c r="BV53" s="7">
        <v>30</v>
      </c>
      <c r="BW53" s="11">
        <f t="shared" si="10"/>
        <v>33</v>
      </c>
      <c r="BX53" s="7">
        <f t="shared" si="28"/>
        <v>6.6000000000000005</v>
      </c>
      <c r="BY53" s="7"/>
      <c r="BZ53" s="7">
        <v>73</v>
      </c>
      <c r="CA53" s="7">
        <f t="shared" si="29"/>
        <v>73</v>
      </c>
      <c r="CB53" s="7">
        <f t="shared" si="30"/>
        <v>25.549999999999997</v>
      </c>
      <c r="CC53" s="7">
        <f t="shared" si="31"/>
        <v>68.683333333333337</v>
      </c>
      <c r="CD53">
        <v>48</v>
      </c>
      <c r="CE53">
        <v>218123787</v>
      </c>
      <c r="CF53" t="s">
        <v>342</v>
      </c>
      <c r="CG53">
        <v>105</v>
      </c>
      <c r="CH53">
        <v>5</v>
      </c>
    </row>
    <row r="54" spans="1:86" x14ac:dyDescent="0.25">
      <c r="A54" s="5">
        <v>49</v>
      </c>
      <c r="B54" s="2">
        <v>218123851</v>
      </c>
      <c r="C54" s="2" t="s">
        <v>343</v>
      </c>
      <c r="D54" s="2">
        <v>105</v>
      </c>
      <c r="E54" s="2">
        <v>5</v>
      </c>
      <c r="F54" s="2"/>
      <c r="G54" s="2"/>
      <c r="H54" s="2"/>
      <c r="I54" s="2"/>
      <c r="J54" s="2"/>
      <c r="K54" s="2"/>
      <c r="L54" s="2"/>
      <c r="M54" s="2" t="s">
        <v>21</v>
      </c>
      <c r="N54" s="2" t="s">
        <v>21</v>
      </c>
      <c r="O54" s="2" t="s">
        <v>21</v>
      </c>
      <c r="P54" s="2" t="s">
        <v>21</v>
      </c>
      <c r="Q54" s="2" t="s">
        <v>21</v>
      </c>
      <c r="R54" s="2"/>
      <c r="S54" s="2" t="s">
        <v>21</v>
      </c>
      <c r="T54" s="2" t="s">
        <v>21</v>
      </c>
      <c r="U54" s="2"/>
      <c r="V54" s="2" t="s">
        <v>21</v>
      </c>
      <c r="W54" s="2"/>
      <c r="X54" s="2"/>
      <c r="Y54" s="2" t="s">
        <v>21</v>
      </c>
      <c r="Z54" s="2"/>
      <c r="AA54" s="2" t="s">
        <v>21</v>
      </c>
      <c r="AB54" s="2"/>
      <c r="AC54" s="2"/>
      <c r="AD54" s="2"/>
      <c r="AE54" s="2" t="s">
        <v>21</v>
      </c>
      <c r="AF54" s="2" t="s">
        <v>21</v>
      </c>
      <c r="AG54" s="2"/>
      <c r="AH54" s="2" t="s">
        <v>21</v>
      </c>
      <c r="AI54" s="2"/>
      <c r="AJ54" s="2" t="s">
        <v>21</v>
      </c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>
        <v>65</v>
      </c>
      <c r="BI54" s="2">
        <v>90</v>
      </c>
      <c r="BJ54" s="2">
        <v>100</v>
      </c>
      <c r="BK54" s="2"/>
      <c r="BL54" s="7">
        <f t="shared" si="6"/>
        <v>85</v>
      </c>
      <c r="BM54" s="7">
        <f t="shared" si="25"/>
        <v>21.25</v>
      </c>
      <c r="BN54" s="7"/>
      <c r="BO54" s="7"/>
      <c r="BP54" s="7"/>
      <c r="BQ54" s="7">
        <v>35</v>
      </c>
      <c r="BR54" s="7">
        <f t="shared" si="26"/>
        <v>35</v>
      </c>
      <c r="BS54" s="7">
        <f t="shared" si="27"/>
        <v>7</v>
      </c>
      <c r="BT54" s="7"/>
      <c r="BU54" s="7"/>
      <c r="BV54" s="7">
        <v>10</v>
      </c>
      <c r="BW54" s="11">
        <f t="shared" si="10"/>
        <v>10</v>
      </c>
      <c r="BX54" s="7">
        <f t="shared" si="28"/>
        <v>2</v>
      </c>
      <c r="BY54" s="7"/>
      <c r="BZ54" s="52">
        <v>59</v>
      </c>
      <c r="CA54" s="7">
        <f t="shared" si="29"/>
        <v>59</v>
      </c>
      <c r="CB54" s="7">
        <f t="shared" si="30"/>
        <v>20.65</v>
      </c>
      <c r="CC54" s="7">
        <f t="shared" si="31"/>
        <v>50.9</v>
      </c>
      <c r="CD54">
        <v>49</v>
      </c>
      <c r="CE54">
        <v>218123851</v>
      </c>
      <c r="CF54" t="s">
        <v>343</v>
      </c>
      <c r="CG54">
        <v>105</v>
      </c>
      <c r="CH54">
        <v>5</v>
      </c>
    </row>
    <row r="55" spans="1:86" x14ac:dyDescent="0.25">
      <c r="A55" s="5">
        <v>50</v>
      </c>
      <c r="B55" s="2">
        <v>218124198</v>
      </c>
      <c r="C55" s="2" t="s">
        <v>344</v>
      </c>
      <c r="D55" s="2">
        <v>105</v>
      </c>
      <c r="E55" s="2">
        <v>5</v>
      </c>
      <c r="F55" s="2"/>
      <c r="G55" s="2"/>
      <c r="H55" s="2"/>
      <c r="I55" s="2"/>
      <c r="J55" s="2"/>
      <c r="K55" s="2"/>
      <c r="L55" s="2"/>
      <c r="M55" s="2" t="s">
        <v>21</v>
      </c>
      <c r="N55" s="2" t="s">
        <v>21</v>
      </c>
      <c r="O55" s="2" t="s">
        <v>21</v>
      </c>
      <c r="P55" s="2" t="s">
        <v>21</v>
      </c>
      <c r="Q55" s="2" t="s">
        <v>21</v>
      </c>
      <c r="R55" s="2"/>
      <c r="S55" s="2" t="s">
        <v>21</v>
      </c>
      <c r="T55" s="2" t="s">
        <v>21</v>
      </c>
      <c r="U55" s="2"/>
      <c r="V55" s="2" t="s">
        <v>21</v>
      </c>
      <c r="W55" s="2"/>
      <c r="X55" s="2"/>
      <c r="Y55" s="2" t="s">
        <v>21</v>
      </c>
      <c r="Z55" s="2"/>
      <c r="AA55" s="2" t="s">
        <v>62</v>
      </c>
      <c r="AB55" s="2"/>
      <c r="AC55" s="2"/>
      <c r="AD55" s="2"/>
      <c r="AE55" s="2" t="s">
        <v>21</v>
      </c>
      <c r="AF55" s="2" t="s">
        <v>21</v>
      </c>
      <c r="AG55" s="2"/>
      <c r="AH55" s="2" t="s">
        <v>21</v>
      </c>
      <c r="AI55" s="2"/>
      <c r="AJ55" s="2" t="s">
        <v>21</v>
      </c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>
        <v>80</v>
      </c>
      <c r="BI55" s="2">
        <v>95</v>
      </c>
      <c r="BJ55" s="2">
        <v>90</v>
      </c>
      <c r="BK55" s="2"/>
      <c r="BL55" s="7">
        <f t="shared" si="6"/>
        <v>88.333333333333329</v>
      </c>
      <c r="BM55" s="7">
        <f t="shared" si="25"/>
        <v>22.083333333333332</v>
      </c>
      <c r="BN55" s="7"/>
      <c r="BO55" s="7">
        <v>2</v>
      </c>
      <c r="BP55" s="7"/>
      <c r="BQ55" s="7">
        <v>28</v>
      </c>
      <c r="BR55" s="7">
        <f t="shared" si="26"/>
        <v>30</v>
      </c>
      <c r="BS55" s="7">
        <f t="shared" si="27"/>
        <v>6</v>
      </c>
      <c r="BT55" s="7">
        <v>3</v>
      </c>
      <c r="BU55" s="7"/>
      <c r="BV55" s="7">
        <v>28</v>
      </c>
      <c r="BW55" s="11">
        <f t="shared" si="10"/>
        <v>31</v>
      </c>
      <c r="BX55" s="7">
        <f t="shared" si="28"/>
        <v>6.2</v>
      </c>
      <c r="BY55" s="7"/>
      <c r="BZ55" s="7">
        <v>44</v>
      </c>
      <c r="CA55" s="7">
        <f t="shared" si="29"/>
        <v>44</v>
      </c>
      <c r="CB55" s="7">
        <f t="shared" si="30"/>
        <v>15.399999999999999</v>
      </c>
      <c r="CC55" s="7">
        <f t="shared" si="31"/>
        <v>49.68333333333333</v>
      </c>
      <c r="CD55">
        <v>50</v>
      </c>
      <c r="CE55">
        <v>218124198</v>
      </c>
      <c r="CF55" t="s">
        <v>344</v>
      </c>
      <c r="CG55">
        <v>105</v>
      </c>
      <c r="CH55">
        <v>5</v>
      </c>
    </row>
    <row r="56" spans="1:86" x14ac:dyDescent="0.25">
      <c r="A56" s="5">
        <v>51</v>
      </c>
      <c r="B56" s="2">
        <v>218124376</v>
      </c>
      <c r="C56" s="2" t="s">
        <v>345</v>
      </c>
      <c r="D56" s="2">
        <v>105</v>
      </c>
      <c r="E56" s="2">
        <v>5</v>
      </c>
      <c r="F56" s="2"/>
      <c r="G56" s="2"/>
      <c r="H56" s="2"/>
      <c r="I56" s="2"/>
      <c r="J56" s="2"/>
      <c r="K56" s="2"/>
      <c r="L56" s="2"/>
      <c r="M56" s="2" t="s">
        <v>21</v>
      </c>
      <c r="N56" s="2" t="s">
        <v>21</v>
      </c>
      <c r="O56" s="2" t="s">
        <v>21</v>
      </c>
      <c r="P56" s="2" t="s">
        <v>21</v>
      </c>
      <c r="Q56" s="2" t="s">
        <v>21</v>
      </c>
      <c r="R56" s="2"/>
      <c r="S56" s="2" t="s">
        <v>21</v>
      </c>
      <c r="T56" s="2" t="s">
        <v>21</v>
      </c>
      <c r="U56" s="2"/>
      <c r="V56" s="2" t="s">
        <v>21</v>
      </c>
      <c r="W56" s="2"/>
      <c r="X56" s="2"/>
      <c r="Y56" s="2" t="s">
        <v>21</v>
      </c>
      <c r="Z56" s="2"/>
      <c r="AA56" s="2" t="s">
        <v>21</v>
      </c>
      <c r="AB56" s="2"/>
      <c r="AC56" s="2"/>
      <c r="AD56" s="2"/>
      <c r="AE56" s="2" t="s">
        <v>21</v>
      </c>
      <c r="AF56" s="2" t="s">
        <v>21</v>
      </c>
      <c r="AG56" s="2"/>
      <c r="AH56" s="2" t="s">
        <v>21</v>
      </c>
      <c r="AI56" s="2"/>
      <c r="AJ56" s="2" t="s">
        <v>21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>
        <v>70</v>
      </c>
      <c r="BI56" s="2">
        <v>90</v>
      </c>
      <c r="BJ56" s="2">
        <v>100</v>
      </c>
      <c r="BK56" s="2"/>
      <c r="BL56" s="7">
        <f t="shared" si="6"/>
        <v>86.666666666666671</v>
      </c>
      <c r="BM56" s="7">
        <f t="shared" si="25"/>
        <v>21.666666666666668</v>
      </c>
      <c r="BN56" s="7"/>
      <c r="BO56" s="7"/>
      <c r="BP56" s="7"/>
      <c r="BQ56" s="7">
        <v>42</v>
      </c>
      <c r="BR56" s="7">
        <f t="shared" si="26"/>
        <v>42</v>
      </c>
      <c r="BS56" s="7">
        <f t="shared" si="27"/>
        <v>8.4</v>
      </c>
      <c r="BT56" s="7">
        <v>3</v>
      </c>
      <c r="BU56" s="7"/>
      <c r="BV56" s="7">
        <v>24</v>
      </c>
      <c r="BW56" s="11">
        <f t="shared" si="10"/>
        <v>27</v>
      </c>
      <c r="BX56" s="7">
        <f t="shared" si="28"/>
        <v>5.4</v>
      </c>
      <c r="BY56" s="7"/>
      <c r="BZ56" s="7">
        <v>65</v>
      </c>
      <c r="CA56" s="7">
        <f t="shared" si="29"/>
        <v>65</v>
      </c>
      <c r="CB56" s="7">
        <f t="shared" si="30"/>
        <v>22.75</v>
      </c>
      <c r="CC56" s="7">
        <f t="shared" si="31"/>
        <v>58.216666666666669</v>
      </c>
      <c r="CD56">
        <v>51</v>
      </c>
      <c r="CE56">
        <v>218124376</v>
      </c>
      <c r="CF56" t="s">
        <v>345</v>
      </c>
      <c r="CG56">
        <v>105</v>
      </c>
      <c r="CH56">
        <v>5</v>
      </c>
    </row>
    <row r="57" spans="1:86" x14ac:dyDescent="0.25">
      <c r="A57" s="5">
        <v>52</v>
      </c>
      <c r="B57" s="2">
        <v>205037275</v>
      </c>
      <c r="C57" s="2" t="s">
        <v>346</v>
      </c>
      <c r="D57" s="2">
        <v>105</v>
      </c>
      <c r="E57" s="2">
        <v>5</v>
      </c>
      <c r="F57" s="2"/>
      <c r="G57" s="2"/>
      <c r="H57" s="2"/>
      <c r="I57" s="2"/>
      <c r="J57" s="2"/>
      <c r="K57" s="2"/>
      <c r="L57" s="2"/>
      <c r="M57" s="2" t="s">
        <v>62</v>
      </c>
      <c r="N57" s="2" t="s">
        <v>62</v>
      </c>
      <c r="O57" s="2" t="s">
        <v>21</v>
      </c>
      <c r="P57" s="2" t="s">
        <v>62</v>
      </c>
      <c r="Q57" s="2" t="s">
        <v>62</v>
      </c>
      <c r="R57" s="2"/>
      <c r="S57" s="2" t="s">
        <v>62</v>
      </c>
      <c r="T57" s="2" t="s">
        <v>21</v>
      </c>
      <c r="U57" s="2"/>
      <c r="V57" s="2" t="s">
        <v>21</v>
      </c>
      <c r="W57" s="2"/>
      <c r="X57" s="2"/>
      <c r="Y57" s="2" t="s">
        <v>62</v>
      </c>
      <c r="Z57" s="2"/>
      <c r="AA57" s="2" t="s">
        <v>62</v>
      </c>
      <c r="AB57" s="2"/>
      <c r="AC57" s="2"/>
      <c r="AD57" s="2"/>
      <c r="AE57" s="2" t="s">
        <v>62</v>
      </c>
      <c r="AF57" s="2" t="s">
        <v>62</v>
      </c>
      <c r="AG57" s="2"/>
      <c r="AH57" s="2" t="s">
        <v>62</v>
      </c>
      <c r="AI57" s="2"/>
      <c r="AJ57" s="2" t="s">
        <v>62</v>
      </c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>
        <v>60</v>
      </c>
      <c r="BK57" s="2"/>
      <c r="BL57" s="7">
        <f t="shared" si="6"/>
        <v>20</v>
      </c>
      <c r="BM57" s="7">
        <f t="shared" si="25"/>
        <v>5</v>
      </c>
      <c r="BN57" s="7"/>
      <c r="BO57" s="7"/>
      <c r="BP57" s="7"/>
      <c r="BQ57" s="7"/>
      <c r="BR57" s="7">
        <f t="shared" si="26"/>
        <v>0</v>
      </c>
      <c r="BS57" s="7">
        <f t="shared" si="27"/>
        <v>0</v>
      </c>
      <c r="BT57" s="7"/>
      <c r="BU57" s="7"/>
      <c r="BV57" s="7"/>
      <c r="BW57" s="11">
        <f t="shared" si="10"/>
        <v>0</v>
      </c>
      <c r="BX57" s="7">
        <f t="shared" si="28"/>
        <v>0</v>
      </c>
      <c r="BY57" s="7"/>
      <c r="BZ57" s="7"/>
      <c r="CA57" s="7">
        <f t="shared" si="29"/>
        <v>0</v>
      </c>
      <c r="CB57" s="7">
        <f t="shared" si="30"/>
        <v>0</v>
      </c>
      <c r="CC57" s="7">
        <f t="shared" si="31"/>
        <v>5</v>
      </c>
      <c r="CD57">
        <v>52</v>
      </c>
      <c r="CE57">
        <v>205037275</v>
      </c>
      <c r="CF57" t="s">
        <v>346</v>
      </c>
      <c r="CG57">
        <v>105</v>
      </c>
      <c r="CH57">
        <v>5</v>
      </c>
    </row>
    <row r="58" spans="1:86" x14ac:dyDescent="0.25">
      <c r="A58" s="5">
        <v>53</v>
      </c>
      <c r="B58" s="2">
        <v>218125119</v>
      </c>
      <c r="C58" s="2" t="s">
        <v>347</v>
      </c>
      <c r="D58" s="2">
        <v>105</v>
      </c>
      <c r="E58" s="2">
        <v>5</v>
      </c>
      <c r="F58" s="2"/>
      <c r="G58" s="2"/>
      <c r="H58" s="2"/>
      <c r="I58" s="2"/>
      <c r="J58" s="2"/>
      <c r="K58" s="2"/>
      <c r="L58" s="2"/>
      <c r="M58" s="2" t="s">
        <v>21</v>
      </c>
      <c r="N58" s="2" t="s">
        <v>21</v>
      </c>
      <c r="O58" s="2" t="s">
        <v>21</v>
      </c>
      <c r="P58" s="2" t="s">
        <v>21</v>
      </c>
      <c r="Q58" s="2" t="s">
        <v>21</v>
      </c>
      <c r="R58" s="2"/>
      <c r="S58" s="2" t="s">
        <v>21</v>
      </c>
      <c r="T58" s="2" t="s">
        <v>21</v>
      </c>
      <c r="U58" s="2"/>
      <c r="V58" s="2" t="s">
        <v>21</v>
      </c>
      <c r="W58" s="2"/>
      <c r="X58" s="2"/>
      <c r="Y58" s="2" t="s">
        <v>21</v>
      </c>
      <c r="Z58" s="2"/>
      <c r="AA58" s="2" t="s">
        <v>21</v>
      </c>
      <c r="AB58" s="2"/>
      <c r="AC58" s="2"/>
      <c r="AD58" s="2"/>
      <c r="AE58" s="2" t="s">
        <v>21</v>
      </c>
      <c r="AF58" s="2" t="s">
        <v>21</v>
      </c>
      <c r="AG58" s="2"/>
      <c r="AH58" s="2" t="s">
        <v>21</v>
      </c>
      <c r="AI58" s="2"/>
      <c r="AJ58" s="2" t="s">
        <v>21</v>
      </c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>
        <v>75</v>
      </c>
      <c r="BI58" s="2">
        <v>100</v>
      </c>
      <c r="BJ58" s="2">
        <v>100</v>
      </c>
      <c r="BK58" s="2"/>
      <c r="BL58" s="7">
        <f t="shared" si="6"/>
        <v>91.666666666666671</v>
      </c>
      <c r="BM58" s="7">
        <f t="shared" si="25"/>
        <v>22.916666666666668</v>
      </c>
      <c r="BN58" s="7"/>
      <c r="BO58" s="7"/>
      <c r="BP58" s="7"/>
      <c r="BQ58" s="7">
        <v>30</v>
      </c>
      <c r="BR58" s="7">
        <f t="shared" si="26"/>
        <v>30</v>
      </c>
      <c r="BS58" s="7">
        <f t="shared" si="27"/>
        <v>6</v>
      </c>
      <c r="BT58" s="7">
        <v>5</v>
      </c>
      <c r="BU58" s="7"/>
      <c r="BV58" s="7">
        <v>10</v>
      </c>
      <c r="BW58" s="11">
        <f t="shared" si="10"/>
        <v>15</v>
      </c>
      <c r="BX58" s="7">
        <f t="shared" si="28"/>
        <v>3</v>
      </c>
      <c r="BY58" s="7"/>
      <c r="BZ58" s="7">
        <v>25</v>
      </c>
      <c r="CA58" s="7">
        <f t="shared" si="29"/>
        <v>25</v>
      </c>
      <c r="CB58" s="7">
        <f t="shared" si="30"/>
        <v>8.75</v>
      </c>
      <c r="CC58" s="52">
        <f t="shared" si="31"/>
        <v>40.666666666666671</v>
      </c>
      <c r="CD58">
        <v>53</v>
      </c>
      <c r="CE58">
        <v>218125119</v>
      </c>
      <c r="CF58" t="s">
        <v>347</v>
      </c>
      <c r="CG58">
        <v>105</v>
      </c>
      <c r="CH58">
        <v>5</v>
      </c>
    </row>
    <row r="59" spans="1:86" x14ac:dyDescent="0.25">
      <c r="A59" s="5">
        <v>54</v>
      </c>
      <c r="B59" s="2">
        <v>218125232</v>
      </c>
      <c r="C59" s="2" t="s">
        <v>348</v>
      </c>
      <c r="D59" s="2">
        <v>105</v>
      </c>
      <c r="E59" s="2">
        <v>5</v>
      </c>
      <c r="F59" s="2"/>
      <c r="G59" s="2"/>
      <c r="H59" s="2"/>
      <c r="I59" s="2"/>
      <c r="J59" s="2"/>
      <c r="K59" s="2"/>
      <c r="L59" s="2"/>
      <c r="M59" s="2" t="s">
        <v>21</v>
      </c>
      <c r="N59" s="2" t="s">
        <v>21</v>
      </c>
      <c r="O59" s="2" t="s">
        <v>21</v>
      </c>
      <c r="P59" s="2" t="s">
        <v>21</v>
      </c>
      <c r="Q59" s="2" t="s">
        <v>21</v>
      </c>
      <c r="R59" s="2"/>
      <c r="S59" s="2" t="s">
        <v>21</v>
      </c>
      <c r="T59" s="2" t="s">
        <v>62</v>
      </c>
      <c r="U59" s="2"/>
      <c r="V59" s="2" t="s">
        <v>21</v>
      </c>
      <c r="W59" s="2"/>
      <c r="X59" s="2"/>
      <c r="Y59" s="2" t="s">
        <v>21</v>
      </c>
      <c r="Z59" s="2"/>
      <c r="AA59" s="2" t="s">
        <v>21</v>
      </c>
      <c r="AB59" s="2"/>
      <c r="AC59" s="2"/>
      <c r="AD59" s="2"/>
      <c r="AE59" s="2" t="s">
        <v>21</v>
      </c>
      <c r="AF59" s="2" t="s">
        <v>21</v>
      </c>
      <c r="AG59" s="2"/>
      <c r="AH59" s="2" t="s">
        <v>21</v>
      </c>
      <c r="AI59" s="2"/>
      <c r="AJ59" s="2" t="s">
        <v>62</v>
      </c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>
        <v>75</v>
      </c>
      <c r="BI59" s="2">
        <v>85</v>
      </c>
      <c r="BJ59" s="2">
        <v>100</v>
      </c>
      <c r="BK59" s="2"/>
      <c r="BL59" s="7">
        <f t="shared" si="6"/>
        <v>86.666666666666671</v>
      </c>
      <c r="BM59" s="7">
        <f t="shared" si="25"/>
        <v>21.666666666666668</v>
      </c>
      <c r="BN59" s="7"/>
      <c r="BO59" s="7"/>
      <c r="BP59" s="7"/>
      <c r="BQ59" s="7">
        <v>15</v>
      </c>
      <c r="BR59" s="7">
        <f t="shared" si="26"/>
        <v>15</v>
      </c>
      <c r="BS59" s="7">
        <f t="shared" si="27"/>
        <v>3</v>
      </c>
      <c r="BT59" s="7">
        <v>3</v>
      </c>
      <c r="BU59" s="7"/>
      <c r="BV59" s="7">
        <v>10</v>
      </c>
      <c r="BW59" s="11">
        <f t="shared" si="10"/>
        <v>13</v>
      </c>
      <c r="BX59" s="7">
        <f t="shared" si="28"/>
        <v>2.6</v>
      </c>
      <c r="BY59" s="7"/>
      <c r="BZ59" s="7">
        <v>65</v>
      </c>
      <c r="CA59" s="7">
        <f t="shared" si="29"/>
        <v>65</v>
      </c>
      <c r="CB59" s="7">
        <f t="shared" si="30"/>
        <v>22.75</v>
      </c>
      <c r="CC59" s="7">
        <f t="shared" si="31"/>
        <v>50.016666666666666</v>
      </c>
      <c r="CD59">
        <v>54</v>
      </c>
      <c r="CE59">
        <v>218125232</v>
      </c>
      <c r="CF59" t="s">
        <v>348</v>
      </c>
      <c r="CG59">
        <v>105</v>
      </c>
      <c r="CH59">
        <v>5</v>
      </c>
    </row>
    <row r="60" spans="1:86" x14ac:dyDescent="0.25">
      <c r="A60" s="5">
        <v>55</v>
      </c>
      <c r="B60" s="2">
        <v>218125267</v>
      </c>
      <c r="C60" s="2" t="s">
        <v>349</v>
      </c>
      <c r="D60" s="2">
        <v>105</v>
      </c>
      <c r="E60" s="2">
        <v>5</v>
      </c>
      <c r="F60" s="2"/>
      <c r="G60" s="2"/>
      <c r="H60" s="2"/>
      <c r="I60" s="2"/>
      <c r="J60" s="2"/>
      <c r="K60" s="2"/>
      <c r="L60" s="2"/>
      <c r="M60" s="2" t="s">
        <v>21</v>
      </c>
      <c r="N60" s="2" t="s">
        <v>21</v>
      </c>
      <c r="O60" s="2" t="s">
        <v>21</v>
      </c>
      <c r="P60" s="2" t="s">
        <v>21</v>
      </c>
      <c r="Q60" s="2" t="s">
        <v>21</v>
      </c>
      <c r="R60" s="2"/>
      <c r="S60" s="2" t="s">
        <v>21</v>
      </c>
      <c r="T60" s="2" t="s">
        <v>21</v>
      </c>
      <c r="U60" s="2"/>
      <c r="V60" s="2" t="s">
        <v>21</v>
      </c>
      <c r="W60" s="2"/>
      <c r="X60" s="2"/>
      <c r="Y60" s="2" t="s">
        <v>21</v>
      </c>
      <c r="Z60" s="2"/>
      <c r="AA60" s="2" t="s">
        <v>21</v>
      </c>
      <c r="AB60" s="2"/>
      <c r="AC60" s="2"/>
      <c r="AD60" s="2"/>
      <c r="AE60" s="2" t="s">
        <v>21</v>
      </c>
      <c r="AF60" s="2" t="s">
        <v>21</v>
      </c>
      <c r="AG60" s="2"/>
      <c r="AH60" s="2" t="s">
        <v>21</v>
      </c>
      <c r="AI60" s="2"/>
      <c r="AJ60" s="2" t="s">
        <v>21</v>
      </c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>
        <v>90</v>
      </c>
      <c r="BI60" s="2">
        <v>90</v>
      </c>
      <c r="BJ60" s="2">
        <v>90</v>
      </c>
      <c r="BK60" s="2"/>
      <c r="BL60" s="7">
        <f t="shared" si="6"/>
        <v>90</v>
      </c>
      <c r="BM60" s="7">
        <f t="shared" si="25"/>
        <v>22.5</v>
      </c>
      <c r="BN60" s="7"/>
      <c r="BO60" s="7"/>
      <c r="BP60" s="7"/>
      <c r="BQ60" s="7">
        <v>51</v>
      </c>
      <c r="BR60" s="7">
        <f t="shared" si="26"/>
        <v>51</v>
      </c>
      <c r="BS60" s="7">
        <f t="shared" si="27"/>
        <v>10.200000000000001</v>
      </c>
      <c r="BT60" s="7">
        <v>3</v>
      </c>
      <c r="BU60" s="7"/>
      <c r="BV60" s="7">
        <v>24</v>
      </c>
      <c r="BW60" s="11">
        <f t="shared" si="10"/>
        <v>27</v>
      </c>
      <c r="BX60" s="7">
        <f t="shared" si="28"/>
        <v>5.4</v>
      </c>
      <c r="BY60" s="7"/>
      <c r="BZ60" s="7">
        <v>55</v>
      </c>
      <c r="CA60" s="7">
        <f t="shared" si="29"/>
        <v>55</v>
      </c>
      <c r="CB60" s="7">
        <f t="shared" si="30"/>
        <v>19.25</v>
      </c>
      <c r="CC60" s="7">
        <f t="shared" si="31"/>
        <v>57.35</v>
      </c>
      <c r="CD60">
        <v>55</v>
      </c>
      <c r="CE60">
        <v>218125267</v>
      </c>
      <c r="CF60" t="s">
        <v>349</v>
      </c>
      <c r="CG60">
        <v>105</v>
      </c>
      <c r="CH60">
        <v>5</v>
      </c>
    </row>
    <row r="61" spans="1:86" x14ac:dyDescent="0.25">
      <c r="A61" s="5">
        <v>22</v>
      </c>
      <c r="B61" s="5">
        <v>218115083</v>
      </c>
      <c r="C61" s="50" t="s">
        <v>317</v>
      </c>
      <c r="D61" s="5">
        <v>105</v>
      </c>
      <c r="E61" s="5">
        <v>5</v>
      </c>
      <c r="F61" s="5"/>
      <c r="G61" s="5"/>
      <c r="H61" s="5"/>
      <c r="I61" s="5"/>
      <c r="J61" s="5"/>
      <c r="K61" s="5"/>
      <c r="L61" s="5"/>
      <c r="M61" s="5" t="s">
        <v>21</v>
      </c>
      <c r="N61" s="5" t="s">
        <v>21</v>
      </c>
      <c r="O61" s="5" t="s">
        <v>21</v>
      </c>
      <c r="P61" s="5" t="s">
        <v>62</v>
      </c>
      <c r="Q61" s="5" t="s">
        <v>62</v>
      </c>
      <c r="R61" s="5"/>
      <c r="S61" s="5" t="s">
        <v>21</v>
      </c>
      <c r="T61" s="5" t="s">
        <v>62</v>
      </c>
      <c r="U61" s="5"/>
      <c r="V61" s="5" t="s">
        <v>62</v>
      </c>
      <c r="W61" s="5"/>
      <c r="X61" s="5"/>
      <c r="Y61" s="5" t="s">
        <v>62</v>
      </c>
      <c r="Z61" s="5"/>
      <c r="AA61" s="5" t="s">
        <v>62</v>
      </c>
      <c r="AB61" s="5"/>
      <c r="AC61" s="5"/>
      <c r="AD61" s="5"/>
      <c r="AE61" s="5" t="s">
        <v>62</v>
      </c>
      <c r="AF61" s="5" t="s">
        <v>62</v>
      </c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11"/>
      <c r="BG61" s="7">
        <f>+BF61/13*100</f>
        <v>0</v>
      </c>
      <c r="BH61" s="7"/>
      <c r="BI61" s="7">
        <v>95</v>
      </c>
      <c r="BJ61" s="7">
        <v>100</v>
      </c>
      <c r="BK61" s="7"/>
      <c r="BL61" s="7">
        <f t="shared" si="6"/>
        <v>65</v>
      </c>
      <c r="BM61" s="7">
        <f>+BL61*$BM$5</f>
        <v>16.25</v>
      </c>
      <c r="BN61" s="7"/>
      <c r="BO61" s="7"/>
      <c r="BP61" s="7"/>
      <c r="BQ61" s="7"/>
      <c r="BR61" s="7">
        <f>+BQ61+BO61+BN61</f>
        <v>0</v>
      </c>
      <c r="BS61" s="7">
        <f>+BR61*$BS$5</f>
        <v>0</v>
      </c>
      <c r="BT61" s="7"/>
      <c r="BU61" s="7"/>
      <c r="BV61" s="7"/>
      <c r="BW61" s="11">
        <f t="shared" si="10"/>
        <v>0</v>
      </c>
      <c r="BX61" s="7">
        <f>+BW61*$BX$5</f>
        <v>0</v>
      </c>
      <c r="BY61" s="7"/>
      <c r="BZ61" s="7"/>
      <c r="CA61" s="7">
        <f>+BZ61+BY61</f>
        <v>0</v>
      </c>
      <c r="CB61" s="7">
        <f>+CA61*$CB$5</f>
        <v>0</v>
      </c>
      <c r="CC61" s="7">
        <f>+CB61+BX61+BS61+BM61</f>
        <v>16.25</v>
      </c>
    </row>
    <row r="62" spans="1:86" x14ac:dyDescent="0.25">
      <c r="C62" s="56" t="s">
        <v>456</v>
      </c>
      <c r="BI62" s="56">
        <v>95</v>
      </c>
      <c r="BL62" s="7">
        <f t="shared" si="6"/>
        <v>31.666666666666668</v>
      </c>
      <c r="CD62" t="s">
        <v>114</v>
      </c>
    </row>
  </sheetData>
  <autoFilter ref="C1:C45"/>
  <mergeCells count="1">
    <mergeCell ref="A1:E1"/>
  </mergeCells>
  <pageMargins left="0.7" right="0.7" top="0.75" bottom="0.75" header="0.3" footer="0.3"/>
  <pageSetup paperSize="5" orientation="portrait" horizontalDpi="4294967294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1"/>
  <sheetViews>
    <sheetView topLeftCell="A5" zoomScale="91" zoomScaleNormal="91" workbookViewId="0">
      <pane xSplit="5580" ySplit="1380" topLeftCell="BD7" activePane="bottomRight"/>
      <selection activeCell="C5" sqref="C5"/>
      <selection pane="topRight" activeCell="BO5" sqref="BO5"/>
      <selection pane="bottomLeft" activeCell="B60" sqref="B60"/>
      <selection pane="bottomRight" activeCell="BO6" sqref="BO6"/>
    </sheetView>
  </sheetViews>
  <sheetFormatPr baseColWidth="10" defaultRowHeight="15" x14ac:dyDescent="0.25"/>
  <cols>
    <col min="1" max="1" width="5.42578125" customWidth="1"/>
    <col min="3" max="3" width="37.42578125" bestFit="1" customWidth="1"/>
    <col min="4" max="5" width="5.7109375" customWidth="1"/>
    <col min="6" max="7" width="10.5703125" bestFit="1" customWidth="1"/>
    <col min="8" max="10" width="10.42578125" customWidth="1"/>
    <col min="11" max="17" width="10.42578125" bestFit="1" customWidth="1"/>
    <col min="18" max="18" width="10.42578125" customWidth="1"/>
    <col min="19" max="22" width="10.42578125" bestFit="1" customWidth="1"/>
    <col min="23" max="24" width="9.28515625" customWidth="1"/>
    <col min="25" max="31" width="10.42578125" bestFit="1" customWidth="1"/>
    <col min="32" max="43" width="10.42578125" customWidth="1"/>
    <col min="44" max="44" width="9.85546875" customWidth="1"/>
    <col min="45" max="45" width="5.42578125" customWidth="1"/>
    <col min="46" max="49" width="4.140625" customWidth="1"/>
    <col min="50" max="50" width="5.42578125" customWidth="1"/>
    <col min="51" max="61" width="9" customWidth="1"/>
    <col min="62" max="62" width="9" hidden="1" customWidth="1"/>
    <col min="63" max="66" width="9" customWidth="1"/>
    <col min="69" max="69" width="37.140625" bestFit="1" customWidth="1"/>
  </cols>
  <sheetData>
    <row r="1" spans="1:71" x14ac:dyDescent="0.25">
      <c r="A1" s="62" t="s">
        <v>14</v>
      </c>
      <c r="B1" s="62"/>
      <c r="C1" s="62"/>
      <c r="D1" s="62"/>
      <c r="E1" s="62"/>
      <c r="F1" s="54"/>
      <c r="G1" s="54"/>
      <c r="M1" s="45"/>
      <c r="N1" s="45"/>
      <c r="O1" s="45"/>
      <c r="P1" s="45"/>
      <c r="Q1" s="45"/>
      <c r="R1" s="45"/>
      <c r="S1" s="45"/>
      <c r="T1" s="45"/>
    </row>
    <row r="2" spans="1:71" x14ac:dyDescent="0.25">
      <c r="A2" s="3" t="s">
        <v>0</v>
      </c>
      <c r="B2" s="3"/>
      <c r="C2" s="3" t="s">
        <v>8</v>
      </c>
    </row>
    <row r="3" spans="1:71" x14ac:dyDescent="0.25">
      <c r="A3" s="3" t="s">
        <v>2</v>
      </c>
      <c r="B3" s="3"/>
      <c r="C3" s="3" t="s">
        <v>71</v>
      </c>
    </row>
    <row r="4" spans="1:71" x14ac:dyDescent="0.25">
      <c r="A4" s="3" t="s">
        <v>12</v>
      </c>
      <c r="B4" s="3"/>
      <c r="C4" s="3" t="s">
        <v>13</v>
      </c>
    </row>
    <row r="5" spans="1:71" s="43" customFormat="1" ht="51" x14ac:dyDescent="0.2">
      <c r="A5" s="33" t="s">
        <v>3</v>
      </c>
      <c r="B5" s="33" t="s">
        <v>4</v>
      </c>
      <c r="C5" s="34" t="s">
        <v>5</v>
      </c>
      <c r="D5" s="33" t="s">
        <v>6</v>
      </c>
      <c r="E5" s="33" t="s">
        <v>7</v>
      </c>
      <c r="F5" s="55">
        <v>43313</v>
      </c>
      <c r="G5" s="55">
        <v>43315</v>
      </c>
      <c r="H5" s="8">
        <v>43320</v>
      </c>
      <c r="I5" s="8">
        <v>43322</v>
      </c>
      <c r="J5" s="8">
        <v>43327</v>
      </c>
      <c r="K5" s="8">
        <v>43329</v>
      </c>
      <c r="L5" s="35">
        <v>43334</v>
      </c>
      <c r="M5" s="8">
        <v>43336</v>
      </c>
      <c r="N5" s="8">
        <v>43341</v>
      </c>
      <c r="O5" s="8">
        <v>43343</v>
      </c>
      <c r="P5" s="35">
        <v>43348</v>
      </c>
      <c r="Q5" s="35">
        <v>43350</v>
      </c>
      <c r="R5" s="35"/>
      <c r="S5" s="35">
        <v>43357</v>
      </c>
      <c r="T5" s="35">
        <v>43362</v>
      </c>
      <c r="U5" s="39" t="s">
        <v>434</v>
      </c>
      <c r="V5" s="35">
        <v>43369</v>
      </c>
      <c r="W5" s="35" t="s">
        <v>438</v>
      </c>
      <c r="X5" s="35" t="s">
        <v>438</v>
      </c>
      <c r="Y5" s="35">
        <v>43378</v>
      </c>
      <c r="Z5" s="35" t="s">
        <v>438</v>
      </c>
      <c r="AA5" s="35">
        <v>43385</v>
      </c>
      <c r="AB5" s="8">
        <v>43390</v>
      </c>
      <c r="AC5" s="8">
        <v>43392</v>
      </c>
      <c r="AD5" s="8">
        <v>43397</v>
      </c>
      <c r="AE5" s="8">
        <v>43399</v>
      </c>
      <c r="AF5" s="35">
        <v>43404</v>
      </c>
      <c r="AG5" s="32">
        <v>43406</v>
      </c>
      <c r="AH5" s="8">
        <v>43411</v>
      </c>
      <c r="AI5" s="8">
        <v>43413</v>
      </c>
      <c r="AJ5" s="8">
        <v>43418</v>
      </c>
      <c r="AK5" s="8">
        <v>43420</v>
      </c>
      <c r="AL5" s="8">
        <v>43425</v>
      </c>
      <c r="AM5" s="8">
        <v>43427</v>
      </c>
      <c r="AN5" s="8">
        <v>43432</v>
      </c>
      <c r="AO5" s="8">
        <v>43434</v>
      </c>
      <c r="AP5" s="8">
        <v>43439</v>
      </c>
      <c r="AQ5" s="8">
        <v>43441</v>
      </c>
      <c r="AR5" s="35" t="s">
        <v>60</v>
      </c>
      <c r="AS5" s="37" t="s">
        <v>16</v>
      </c>
      <c r="AT5" s="35" t="s">
        <v>19</v>
      </c>
      <c r="AU5" s="39" t="s">
        <v>415</v>
      </c>
      <c r="AV5" s="39" t="s">
        <v>398</v>
      </c>
      <c r="AW5" s="39" t="s">
        <v>419</v>
      </c>
      <c r="AX5" s="38" t="s">
        <v>16</v>
      </c>
      <c r="AY5" s="38">
        <v>0.25</v>
      </c>
      <c r="AZ5" s="38" t="s">
        <v>47</v>
      </c>
      <c r="BA5" s="38" t="s">
        <v>416</v>
      </c>
      <c r="BB5" s="35" t="s">
        <v>17</v>
      </c>
      <c r="BC5" s="38" t="s">
        <v>16</v>
      </c>
      <c r="BD5" s="38">
        <v>0.2</v>
      </c>
      <c r="BE5" s="39" t="s">
        <v>458</v>
      </c>
      <c r="BF5" s="14" t="s">
        <v>463</v>
      </c>
      <c r="BG5" s="35" t="s">
        <v>25</v>
      </c>
      <c r="BH5" s="38" t="s">
        <v>16</v>
      </c>
      <c r="BI5" s="40">
        <v>0.2</v>
      </c>
      <c r="BJ5" s="39" t="s">
        <v>61</v>
      </c>
      <c r="BK5" s="39" t="s">
        <v>23</v>
      </c>
      <c r="BL5" s="41" t="s">
        <v>16</v>
      </c>
      <c r="BM5" s="38">
        <v>0.35</v>
      </c>
      <c r="BN5" s="42" t="s">
        <v>24</v>
      </c>
    </row>
    <row r="6" spans="1:71" x14ac:dyDescent="0.25">
      <c r="A6" s="5">
        <v>1</v>
      </c>
      <c r="B6" s="6">
        <v>218112009</v>
      </c>
      <c r="C6" s="6" t="s">
        <v>250</v>
      </c>
      <c r="D6" s="5">
        <v>105</v>
      </c>
      <c r="E6" s="5">
        <v>5</v>
      </c>
      <c r="F6" s="5"/>
      <c r="G6" s="5"/>
      <c r="H6" s="8"/>
      <c r="I6" s="8"/>
      <c r="J6" s="8"/>
      <c r="K6" s="8"/>
      <c r="L6" s="8"/>
      <c r="M6" s="8" t="s">
        <v>21</v>
      </c>
      <c r="N6" s="8" t="s">
        <v>21</v>
      </c>
      <c r="O6" s="8" t="s">
        <v>21</v>
      </c>
      <c r="P6" s="8" t="s">
        <v>21</v>
      </c>
      <c r="Q6" s="11" t="s">
        <v>397</v>
      </c>
      <c r="R6" s="8"/>
      <c r="S6" s="8" t="s">
        <v>21</v>
      </c>
      <c r="T6" s="8" t="s">
        <v>21</v>
      </c>
      <c r="U6" s="8"/>
      <c r="V6" s="8" t="s">
        <v>397</v>
      </c>
      <c r="W6" s="8"/>
      <c r="X6" s="8"/>
      <c r="Y6" s="8" t="s">
        <v>62</v>
      </c>
      <c r="Z6" s="8"/>
      <c r="AA6" s="8" t="s">
        <v>21</v>
      </c>
      <c r="AB6" s="8"/>
      <c r="AC6" s="8"/>
      <c r="AD6" s="8"/>
      <c r="AE6" s="8" t="s">
        <v>21</v>
      </c>
      <c r="AF6" s="8" t="s">
        <v>21</v>
      </c>
      <c r="AG6" s="8"/>
      <c r="AH6" s="8" t="s">
        <v>21</v>
      </c>
      <c r="AI6" s="8"/>
      <c r="AJ6" s="8" t="s">
        <v>397</v>
      </c>
      <c r="AK6" s="8"/>
      <c r="AL6" s="8"/>
      <c r="AM6" s="8"/>
      <c r="AN6" s="8"/>
      <c r="AO6" s="8"/>
      <c r="AP6" s="8"/>
      <c r="AQ6" s="8"/>
      <c r="AR6" s="11"/>
      <c r="AS6" s="5">
        <f>+AR6/13*100</f>
        <v>0</v>
      </c>
      <c r="AT6" s="5">
        <v>75</v>
      </c>
      <c r="AU6" s="11">
        <v>80</v>
      </c>
      <c r="AV6" s="8"/>
      <c r="AW6" s="8"/>
      <c r="AX6" s="7">
        <f>(+AU6+AT6)/2</f>
        <v>77.5</v>
      </c>
      <c r="AY6" s="7">
        <f t="shared" ref="AY6:AY42" si="0">+AX6*$AY$5</f>
        <v>19.375</v>
      </c>
      <c r="AZ6" s="10"/>
      <c r="BA6" s="10"/>
      <c r="BB6" s="5">
        <v>27</v>
      </c>
      <c r="BC6" s="7">
        <f>+BB6+BA6+AZ6</f>
        <v>27</v>
      </c>
      <c r="BD6" s="7">
        <f t="shared" ref="BD6:BD42" si="1">+BC6*$BD$5</f>
        <v>5.4</v>
      </c>
      <c r="BE6" s="7">
        <v>4</v>
      </c>
      <c r="BF6" s="8"/>
      <c r="BG6" s="11">
        <v>10</v>
      </c>
      <c r="BH6" s="11">
        <f>+BG6+BF6+BE6</f>
        <v>14</v>
      </c>
      <c r="BI6" s="7">
        <f t="shared" ref="BI6:BI42" si="2">+BH6*$BI$5</f>
        <v>2.8000000000000003</v>
      </c>
      <c r="BJ6" s="15"/>
      <c r="BK6" s="44">
        <v>13</v>
      </c>
      <c r="BL6" s="7">
        <f t="shared" ref="BL6:BL42" si="3">+BK6+BJ6</f>
        <v>13</v>
      </c>
      <c r="BM6" s="7">
        <f t="shared" ref="BM6:BM42" si="4">+BL6*$BM$5</f>
        <v>4.55</v>
      </c>
      <c r="BN6" s="7">
        <f>+BM6+BI6+BD6+AY6</f>
        <v>32.125</v>
      </c>
      <c r="BO6">
        <v>1</v>
      </c>
      <c r="BP6">
        <v>218112009</v>
      </c>
      <c r="BQ6" t="s">
        <v>250</v>
      </c>
      <c r="BR6">
        <v>105</v>
      </c>
      <c r="BS6">
        <v>5</v>
      </c>
    </row>
    <row r="7" spans="1:71" x14ac:dyDescent="0.25">
      <c r="A7" s="5">
        <v>2</v>
      </c>
      <c r="B7" s="5">
        <v>218112041</v>
      </c>
      <c r="C7" s="13" t="s">
        <v>251</v>
      </c>
      <c r="D7" s="5">
        <v>105</v>
      </c>
      <c r="E7" s="5">
        <v>5</v>
      </c>
      <c r="F7" s="5"/>
      <c r="G7" s="5"/>
      <c r="H7" s="5"/>
      <c r="I7" s="5"/>
      <c r="J7" s="5"/>
      <c r="K7" s="5"/>
      <c r="L7" s="5"/>
      <c r="M7" s="5" t="s">
        <v>21</v>
      </c>
      <c r="N7" s="5" t="s">
        <v>21</v>
      </c>
      <c r="O7" s="5" t="s">
        <v>21</v>
      </c>
      <c r="P7" s="5" t="s">
        <v>21</v>
      </c>
      <c r="Q7" s="5" t="s">
        <v>397</v>
      </c>
      <c r="R7" s="5"/>
      <c r="S7" s="5" t="s">
        <v>21</v>
      </c>
      <c r="T7" s="5" t="s">
        <v>21</v>
      </c>
      <c r="U7" s="5"/>
      <c r="V7" s="5" t="s">
        <v>21</v>
      </c>
      <c r="W7" s="5"/>
      <c r="X7" s="5"/>
      <c r="Y7" s="5" t="s">
        <v>21</v>
      </c>
      <c r="Z7" s="5"/>
      <c r="AA7" s="5" t="s">
        <v>21</v>
      </c>
      <c r="AB7" s="5"/>
      <c r="AC7" s="5"/>
      <c r="AD7" s="5"/>
      <c r="AE7" s="5" t="s">
        <v>21</v>
      </c>
      <c r="AF7" s="5" t="s">
        <v>21</v>
      </c>
      <c r="AG7" s="5"/>
      <c r="AH7" s="5" t="s">
        <v>21</v>
      </c>
      <c r="AI7" s="5"/>
      <c r="AJ7" s="5" t="s">
        <v>21</v>
      </c>
      <c r="AK7" s="5"/>
      <c r="AL7" s="5"/>
      <c r="AM7" s="5"/>
      <c r="AN7" s="5"/>
      <c r="AO7" s="5"/>
      <c r="AP7" s="5"/>
      <c r="AQ7" s="5"/>
      <c r="AR7" s="11"/>
      <c r="AS7" s="7">
        <f t="shared" ref="AS7:AS42" si="5">+AR7/13*100</f>
        <v>0</v>
      </c>
      <c r="AT7" s="5">
        <v>70</v>
      </c>
      <c r="AU7" s="5">
        <v>90</v>
      </c>
      <c r="AV7" s="5"/>
      <c r="AW7" s="5"/>
      <c r="AX7" s="7">
        <f t="shared" ref="AX7:AX59" si="6">(+AU7+AT7)/2</f>
        <v>80</v>
      </c>
      <c r="AY7" s="7">
        <f t="shared" si="0"/>
        <v>20</v>
      </c>
      <c r="AZ7" s="7"/>
      <c r="BA7" s="7"/>
      <c r="BB7" s="5">
        <v>51</v>
      </c>
      <c r="BC7" s="7">
        <f t="shared" ref="BC7:BC42" si="7">+BB7+BA7+AZ7</f>
        <v>51</v>
      </c>
      <c r="BD7" s="7">
        <f t="shared" si="1"/>
        <v>10.200000000000001</v>
      </c>
      <c r="BE7" s="7">
        <v>2</v>
      </c>
      <c r="BF7" s="7">
        <v>2</v>
      </c>
      <c r="BG7" s="7">
        <v>10</v>
      </c>
      <c r="BH7" s="11">
        <f t="shared" ref="BH7:BH59" si="8">+BG7+BF7+BE7</f>
        <v>14</v>
      </c>
      <c r="BI7" s="7">
        <f t="shared" si="2"/>
        <v>2.8000000000000003</v>
      </c>
      <c r="BJ7" s="5"/>
      <c r="BK7" s="5">
        <v>12</v>
      </c>
      <c r="BL7" s="7">
        <f t="shared" si="3"/>
        <v>12</v>
      </c>
      <c r="BM7" s="7">
        <f t="shared" si="4"/>
        <v>4.1999999999999993</v>
      </c>
      <c r="BN7" s="52">
        <v>51</v>
      </c>
      <c r="BO7">
        <v>2</v>
      </c>
      <c r="BP7">
        <v>218112041</v>
      </c>
      <c r="BQ7" t="s">
        <v>251</v>
      </c>
      <c r="BR7">
        <v>105</v>
      </c>
      <c r="BS7">
        <v>5</v>
      </c>
    </row>
    <row r="8" spans="1:71" x14ac:dyDescent="0.25">
      <c r="A8" s="5">
        <v>3</v>
      </c>
      <c r="B8" s="5">
        <v>218112653</v>
      </c>
      <c r="C8" s="13" t="s">
        <v>252</v>
      </c>
      <c r="D8" s="5">
        <v>105</v>
      </c>
      <c r="E8" s="5">
        <v>5</v>
      </c>
      <c r="F8" s="5"/>
      <c r="G8" s="5"/>
      <c r="H8" s="5"/>
      <c r="I8" s="5"/>
      <c r="J8" s="5"/>
      <c r="K8" s="5"/>
      <c r="L8" s="5"/>
      <c r="M8" s="5" t="s">
        <v>21</v>
      </c>
      <c r="N8" s="5" t="s">
        <v>21</v>
      </c>
      <c r="O8" s="5" t="s">
        <v>21</v>
      </c>
      <c r="P8" s="5" t="s">
        <v>21</v>
      </c>
      <c r="Q8" s="5" t="s">
        <v>397</v>
      </c>
      <c r="R8" s="5"/>
      <c r="S8" s="5" t="s">
        <v>21</v>
      </c>
      <c r="T8" s="5" t="s">
        <v>21</v>
      </c>
      <c r="U8" s="5"/>
      <c r="V8" s="5" t="s">
        <v>21</v>
      </c>
      <c r="W8" s="5"/>
      <c r="X8" s="5"/>
      <c r="Y8" s="5" t="s">
        <v>21</v>
      </c>
      <c r="Z8" s="5"/>
      <c r="AA8" s="5" t="s">
        <v>21</v>
      </c>
      <c r="AB8" s="5"/>
      <c r="AC8" s="5"/>
      <c r="AD8" s="5"/>
      <c r="AE8" s="5" t="s">
        <v>21</v>
      </c>
      <c r="AF8" s="5" t="s">
        <v>21</v>
      </c>
      <c r="AG8" s="5"/>
      <c r="AH8" s="5" t="s">
        <v>21</v>
      </c>
      <c r="AI8" s="5"/>
      <c r="AJ8" s="5" t="s">
        <v>62</v>
      </c>
      <c r="AK8" s="5"/>
      <c r="AL8" s="5"/>
      <c r="AM8" s="5"/>
      <c r="AN8" s="5"/>
      <c r="AO8" s="5"/>
      <c r="AP8" s="5"/>
      <c r="AQ8" s="5"/>
      <c r="AR8" s="11"/>
      <c r="AS8" s="7">
        <f t="shared" si="5"/>
        <v>0</v>
      </c>
      <c r="AT8" s="7"/>
      <c r="AU8" s="7">
        <v>90</v>
      </c>
      <c r="AV8" s="7"/>
      <c r="AW8" s="7"/>
      <c r="AX8" s="7">
        <f t="shared" si="6"/>
        <v>45</v>
      </c>
      <c r="AY8" s="7">
        <f t="shared" si="0"/>
        <v>11.25</v>
      </c>
      <c r="AZ8" s="7"/>
      <c r="BA8" s="7"/>
      <c r="BB8" s="7">
        <v>10</v>
      </c>
      <c r="BC8" s="7">
        <f t="shared" si="7"/>
        <v>10</v>
      </c>
      <c r="BD8" s="7">
        <f t="shared" si="1"/>
        <v>2</v>
      </c>
      <c r="BE8" s="7">
        <v>2</v>
      </c>
      <c r="BF8" s="7"/>
      <c r="BG8" s="7"/>
      <c r="BH8" s="11">
        <f t="shared" si="8"/>
        <v>2</v>
      </c>
      <c r="BI8" s="7">
        <f t="shared" si="2"/>
        <v>0.4</v>
      </c>
      <c r="BJ8" s="7"/>
      <c r="BK8" s="7"/>
      <c r="BL8" s="7">
        <f t="shared" si="3"/>
        <v>0</v>
      </c>
      <c r="BM8" s="7">
        <f t="shared" si="4"/>
        <v>0</v>
      </c>
      <c r="BN8" s="7">
        <f t="shared" ref="BN8:BN41" si="9">+BM8+BI8+BD8+AY8</f>
        <v>13.65</v>
      </c>
      <c r="BO8">
        <v>3</v>
      </c>
      <c r="BP8">
        <v>218112653</v>
      </c>
      <c r="BQ8" t="s">
        <v>252</v>
      </c>
      <c r="BR8">
        <v>105</v>
      </c>
      <c r="BS8">
        <v>5</v>
      </c>
    </row>
    <row r="9" spans="1:71" x14ac:dyDescent="0.25">
      <c r="A9" s="5">
        <v>4</v>
      </c>
      <c r="B9" s="5">
        <v>216112494</v>
      </c>
      <c r="C9" s="13" t="s">
        <v>253</v>
      </c>
      <c r="D9" s="5">
        <v>105</v>
      </c>
      <c r="E9" s="5">
        <v>5</v>
      </c>
      <c r="F9" s="5"/>
      <c r="G9" s="5"/>
      <c r="H9" s="5"/>
      <c r="I9" s="5"/>
      <c r="J9" s="5"/>
      <c r="K9" s="5"/>
      <c r="L9" s="5"/>
      <c r="M9" s="5" t="s">
        <v>21</v>
      </c>
      <c r="N9" s="5" t="s">
        <v>21</v>
      </c>
      <c r="O9" s="5" t="s">
        <v>21</v>
      </c>
      <c r="P9" s="5" t="s">
        <v>21</v>
      </c>
      <c r="Q9" s="5" t="s">
        <v>21</v>
      </c>
      <c r="R9" s="5"/>
      <c r="S9" s="5" t="s">
        <v>21</v>
      </c>
      <c r="T9" s="5" t="s">
        <v>62</v>
      </c>
      <c r="U9" s="5"/>
      <c r="V9" s="5" t="s">
        <v>62</v>
      </c>
      <c r="W9" s="5"/>
      <c r="X9" s="5"/>
      <c r="Y9" s="5" t="s">
        <v>62</v>
      </c>
      <c r="Z9" s="5"/>
      <c r="AA9" s="5" t="s">
        <v>21</v>
      </c>
      <c r="AB9" s="5"/>
      <c r="AC9" s="5"/>
      <c r="AD9" s="5"/>
      <c r="AE9" s="5" t="s">
        <v>21</v>
      </c>
      <c r="AF9" s="5" t="s">
        <v>21</v>
      </c>
      <c r="AG9" s="5"/>
      <c r="AH9" s="5" t="s">
        <v>21</v>
      </c>
      <c r="AI9" s="5"/>
      <c r="AJ9" s="5" t="s">
        <v>21</v>
      </c>
      <c r="AK9" s="5"/>
      <c r="AL9" s="5"/>
      <c r="AM9" s="5"/>
      <c r="AN9" s="5"/>
      <c r="AO9" s="5"/>
      <c r="AP9" s="5"/>
      <c r="AQ9" s="5"/>
      <c r="AR9" s="11"/>
      <c r="AS9" s="7">
        <f t="shared" si="5"/>
        <v>0</v>
      </c>
      <c r="AT9" s="7"/>
      <c r="AU9" s="7">
        <v>80</v>
      </c>
      <c r="AV9" s="7"/>
      <c r="AW9" s="7"/>
      <c r="AX9" s="7">
        <f t="shared" si="6"/>
        <v>40</v>
      </c>
      <c r="AY9" s="7">
        <f t="shared" si="0"/>
        <v>10</v>
      </c>
      <c r="AZ9" s="7"/>
      <c r="BA9" s="7"/>
      <c r="BB9" s="7">
        <v>26</v>
      </c>
      <c r="BC9" s="7">
        <f t="shared" si="7"/>
        <v>26</v>
      </c>
      <c r="BD9" s="7">
        <f t="shared" si="1"/>
        <v>5.2</v>
      </c>
      <c r="BE9" s="7">
        <v>4</v>
      </c>
      <c r="BF9" s="7"/>
      <c r="BG9" s="7">
        <v>13</v>
      </c>
      <c r="BH9" s="11">
        <f t="shared" si="8"/>
        <v>17</v>
      </c>
      <c r="BI9" s="7">
        <f t="shared" si="2"/>
        <v>3.4000000000000004</v>
      </c>
      <c r="BJ9" s="7"/>
      <c r="BK9" s="7">
        <v>10</v>
      </c>
      <c r="BL9" s="7">
        <f t="shared" si="3"/>
        <v>10</v>
      </c>
      <c r="BM9" s="7">
        <f t="shared" si="4"/>
        <v>3.5</v>
      </c>
      <c r="BN9" s="52">
        <f t="shared" si="9"/>
        <v>22.1</v>
      </c>
      <c r="BO9">
        <v>4</v>
      </c>
      <c r="BP9">
        <v>216112494</v>
      </c>
      <c r="BQ9" t="s">
        <v>253</v>
      </c>
      <c r="BR9">
        <v>105</v>
      </c>
      <c r="BS9">
        <v>5</v>
      </c>
    </row>
    <row r="10" spans="1:71" x14ac:dyDescent="0.25">
      <c r="A10" s="5">
        <v>5</v>
      </c>
      <c r="B10" s="5">
        <v>218112882</v>
      </c>
      <c r="C10" s="5" t="s">
        <v>254</v>
      </c>
      <c r="D10" s="5">
        <v>105</v>
      </c>
      <c r="E10" s="5">
        <v>5</v>
      </c>
      <c r="F10" s="5"/>
      <c r="G10" s="5"/>
      <c r="H10" s="5"/>
      <c r="I10" s="5"/>
      <c r="J10" s="5"/>
      <c r="K10" s="5"/>
      <c r="L10" s="5"/>
      <c r="M10" s="5" t="s">
        <v>21</v>
      </c>
      <c r="N10" s="5" t="s">
        <v>21</v>
      </c>
      <c r="O10" s="5" t="s">
        <v>21</v>
      </c>
      <c r="P10" s="5" t="s">
        <v>21</v>
      </c>
      <c r="Q10" s="5" t="s">
        <v>21</v>
      </c>
      <c r="R10" s="5"/>
      <c r="S10" s="5" t="s">
        <v>21</v>
      </c>
      <c r="T10" s="5" t="s">
        <v>21</v>
      </c>
      <c r="U10" s="5"/>
      <c r="V10" s="5" t="s">
        <v>21</v>
      </c>
      <c r="W10" s="5"/>
      <c r="X10" s="5"/>
      <c r="Y10" s="5" t="s">
        <v>21</v>
      </c>
      <c r="Z10" s="5"/>
      <c r="AA10" s="5" t="s">
        <v>21</v>
      </c>
      <c r="AB10" s="5"/>
      <c r="AC10" s="5"/>
      <c r="AD10" s="5"/>
      <c r="AE10" s="5" t="s">
        <v>21</v>
      </c>
      <c r="AF10" s="5" t="s">
        <v>21</v>
      </c>
      <c r="AG10" s="5"/>
      <c r="AH10" s="5" t="s">
        <v>21</v>
      </c>
      <c r="AI10" s="5"/>
      <c r="AJ10" s="5" t="s">
        <v>21</v>
      </c>
      <c r="AK10" s="5"/>
      <c r="AL10" s="5"/>
      <c r="AM10" s="5"/>
      <c r="AN10" s="5"/>
      <c r="AO10" s="5"/>
      <c r="AP10" s="5"/>
      <c r="AQ10" s="5"/>
      <c r="AR10" s="11"/>
      <c r="AS10" s="7">
        <f t="shared" si="5"/>
        <v>0</v>
      </c>
      <c r="AT10" s="7">
        <v>80</v>
      </c>
      <c r="AU10" s="7">
        <v>100</v>
      </c>
      <c r="AV10" s="7"/>
      <c r="AW10" s="7"/>
      <c r="AX10" s="7">
        <f t="shared" si="6"/>
        <v>90</v>
      </c>
      <c r="AY10" s="7">
        <f t="shared" si="0"/>
        <v>22.5</v>
      </c>
      <c r="AZ10" s="7"/>
      <c r="BA10" s="7"/>
      <c r="BB10" s="7">
        <v>10</v>
      </c>
      <c r="BC10" s="7">
        <f t="shared" si="7"/>
        <v>10</v>
      </c>
      <c r="BD10" s="7">
        <f t="shared" si="1"/>
        <v>2</v>
      </c>
      <c r="BE10" s="7">
        <v>4</v>
      </c>
      <c r="BF10" s="7"/>
      <c r="BG10" s="7">
        <v>10</v>
      </c>
      <c r="BH10" s="11">
        <f t="shared" si="8"/>
        <v>14</v>
      </c>
      <c r="BI10" s="7">
        <f t="shared" si="2"/>
        <v>2.8000000000000003</v>
      </c>
      <c r="BJ10" s="7"/>
      <c r="BK10" s="7">
        <v>10</v>
      </c>
      <c r="BL10" s="7">
        <f t="shared" si="3"/>
        <v>10</v>
      </c>
      <c r="BM10" s="7">
        <f t="shared" si="4"/>
        <v>3.5</v>
      </c>
      <c r="BN10" s="52">
        <f t="shared" si="9"/>
        <v>30.8</v>
      </c>
      <c r="BO10">
        <v>5</v>
      </c>
      <c r="BP10">
        <v>218112882</v>
      </c>
      <c r="BQ10" t="s">
        <v>254</v>
      </c>
      <c r="BR10">
        <v>105</v>
      </c>
      <c r="BS10">
        <v>5</v>
      </c>
    </row>
    <row r="11" spans="1:71" x14ac:dyDescent="0.25">
      <c r="A11" s="5">
        <v>6</v>
      </c>
      <c r="B11" s="5">
        <v>218113293</v>
      </c>
      <c r="C11" s="13" t="s">
        <v>407</v>
      </c>
      <c r="D11" s="5">
        <v>105</v>
      </c>
      <c r="E11" s="5">
        <v>5</v>
      </c>
      <c r="F11" s="5"/>
      <c r="G11" s="5"/>
      <c r="H11" s="5"/>
      <c r="I11" s="5"/>
      <c r="J11" s="5"/>
      <c r="K11" s="5"/>
      <c r="L11" s="5"/>
      <c r="M11" s="5" t="s">
        <v>21</v>
      </c>
      <c r="N11" s="5" t="s">
        <v>21</v>
      </c>
      <c r="O11" s="5" t="s">
        <v>21</v>
      </c>
      <c r="P11" s="5" t="s">
        <v>21</v>
      </c>
      <c r="Q11" s="5" t="s">
        <v>21</v>
      </c>
      <c r="R11" s="5"/>
      <c r="S11" s="5" t="s">
        <v>21</v>
      </c>
      <c r="T11" s="5" t="s">
        <v>62</v>
      </c>
      <c r="U11" s="5"/>
      <c r="V11" s="5" t="s">
        <v>62</v>
      </c>
      <c r="W11" s="5"/>
      <c r="X11" s="5"/>
      <c r="Y11" s="5" t="s">
        <v>62</v>
      </c>
      <c r="Z11" s="5"/>
      <c r="AA11" s="5" t="s">
        <v>21</v>
      </c>
      <c r="AB11" s="5"/>
      <c r="AC11" s="5"/>
      <c r="AD11" s="5"/>
      <c r="AE11" s="5" t="s">
        <v>21</v>
      </c>
      <c r="AF11" s="5" t="s">
        <v>21</v>
      </c>
      <c r="AG11" s="5"/>
      <c r="AH11" s="5" t="s">
        <v>21</v>
      </c>
      <c r="AI11" s="5"/>
      <c r="AJ11" s="5" t="s">
        <v>21</v>
      </c>
      <c r="AK11" s="5"/>
      <c r="AL11" s="5"/>
      <c r="AM11" s="5"/>
      <c r="AN11" s="5"/>
      <c r="AO11" s="5"/>
      <c r="AP11" s="5"/>
      <c r="AQ11" s="5"/>
      <c r="AR11" s="11"/>
      <c r="AS11" s="7">
        <f t="shared" si="5"/>
        <v>0</v>
      </c>
      <c r="AT11" s="7">
        <v>65</v>
      </c>
      <c r="AU11" s="7">
        <v>80</v>
      </c>
      <c r="AV11" s="7"/>
      <c r="AW11" s="7"/>
      <c r="AX11" s="7">
        <f t="shared" si="6"/>
        <v>72.5</v>
      </c>
      <c r="AY11" s="7">
        <f t="shared" si="0"/>
        <v>18.125</v>
      </c>
      <c r="AZ11" s="7"/>
      <c r="BA11" s="7"/>
      <c r="BB11" s="7">
        <v>14</v>
      </c>
      <c r="BC11" s="7">
        <f t="shared" si="7"/>
        <v>14</v>
      </c>
      <c r="BD11" s="7">
        <f t="shared" si="1"/>
        <v>2.8000000000000003</v>
      </c>
      <c r="BE11" s="7">
        <v>4</v>
      </c>
      <c r="BF11" s="7"/>
      <c r="BG11" s="7">
        <v>22</v>
      </c>
      <c r="BH11" s="11">
        <f t="shared" si="8"/>
        <v>26</v>
      </c>
      <c r="BI11" s="7">
        <f t="shared" si="2"/>
        <v>5.2</v>
      </c>
      <c r="BJ11" s="7"/>
      <c r="BK11" s="7">
        <v>26</v>
      </c>
      <c r="BL11" s="7">
        <f t="shared" si="3"/>
        <v>26</v>
      </c>
      <c r="BM11" s="7">
        <f t="shared" si="4"/>
        <v>9.1</v>
      </c>
      <c r="BN11" s="52">
        <v>51</v>
      </c>
      <c r="BO11">
        <v>6</v>
      </c>
      <c r="BP11">
        <v>218113293</v>
      </c>
      <c r="BQ11" t="s">
        <v>479</v>
      </c>
      <c r="BR11">
        <v>105</v>
      </c>
      <c r="BS11">
        <v>5</v>
      </c>
    </row>
    <row r="12" spans="1:71" x14ac:dyDescent="0.25">
      <c r="A12" s="5">
        <v>7</v>
      </c>
      <c r="B12" s="5">
        <v>218113536</v>
      </c>
      <c r="C12" s="13" t="s">
        <v>255</v>
      </c>
      <c r="D12" s="5">
        <v>105</v>
      </c>
      <c r="E12" s="5">
        <v>5</v>
      </c>
      <c r="F12" s="5"/>
      <c r="G12" s="5"/>
      <c r="H12" s="5"/>
      <c r="I12" s="5"/>
      <c r="J12" s="5"/>
      <c r="K12" s="5"/>
      <c r="L12" s="5"/>
      <c r="M12" s="5" t="s">
        <v>21</v>
      </c>
      <c r="N12" s="5" t="s">
        <v>21</v>
      </c>
      <c r="O12" s="5" t="s">
        <v>21</v>
      </c>
      <c r="P12" s="5" t="s">
        <v>21</v>
      </c>
      <c r="Q12" s="5" t="s">
        <v>21</v>
      </c>
      <c r="R12" s="5"/>
      <c r="S12" s="5" t="s">
        <v>21</v>
      </c>
      <c r="T12" s="5" t="s">
        <v>21</v>
      </c>
      <c r="U12" s="5"/>
      <c r="V12" s="5" t="s">
        <v>21</v>
      </c>
      <c r="W12" s="5"/>
      <c r="X12" s="5"/>
      <c r="Y12" s="5" t="s">
        <v>21</v>
      </c>
      <c r="Z12" s="5"/>
      <c r="AA12" s="5" t="s">
        <v>21</v>
      </c>
      <c r="AB12" s="5"/>
      <c r="AC12" s="5"/>
      <c r="AD12" s="5"/>
      <c r="AE12" s="5" t="s">
        <v>21</v>
      </c>
      <c r="AF12" s="5" t="s">
        <v>21</v>
      </c>
      <c r="AG12" s="5"/>
      <c r="AH12" s="5" t="s">
        <v>62</v>
      </c>
      <c r="AI12" s="5"/>
      <c r="AJ12" s="5" t="s">
        <v>21</v>
      </c>
      <c r="AK12" s="5"/>
      <c r="AL12" s="5"/>
      <c r="AM12" s="5"/>
      <c r="AN12" s="5"/>
      <c r="AO12" s="5"/>
      <c r="AP12" s="5"/>
      <c r="AQ12" s="5"/>
      <c r="AR12" s="11"/>
      <c r="AS12" s="7">
        <f t="shared" si="5"/>
        <v>0</v>
      </c>
      <c r="AT12" s="7">
        <v>80</v>
      </c>
      <c r="AU12" s="7">
        <v>100</v>
      </c>
      <c r="AV12" s="7"/>
      <c r="AW12" s="7"/>
      <c r="AX12" s="7">
        <f t="shared" si="6"/>
        <v>90</v>
      </c>
      <c r="AY12" s="7">
        <f t="shared" si="0"/>
        <v>22.5</v>
      </c>
      <c r="AZ12" s="7"/>
      <c r="BA12" s="7">
        <v>2</v>
      </c>
      <c r="BB12" s="7">
        <v>32</v>
      </c>
      <c r="BC12" s="7">
        <f t="shared" si="7"/>
        <v>34</v>
      </c>
      <c r="BD12" s="7">
        <f t="shared" si="1"/>
        <v>6.8000000000000007</v>
      </c>
      <c r="BE12" s="7">
        <v>4</v>
      </c>
      <c r="BF12" s="7">
        <v>5</v>
      </c>
      <c r="BG12" s="7">
        <v>35</v>
      </c>
      <c r="BH12" s="11">
        <f t="shared" si="8"/>
        <v>44</v>
      </c>
      <c r="BI12" s="7">
        <f t="shared" si="2"/>
        <v>8.8000000000000007</v>
      </c>
      <c r="BJ12" s="7"/>
      <c r="BK12" s="7">
        <v>10</v>
      </c>
      <c r="BL12" s="7">
        <f t="shared" si="3"/>
        <v>10</v>
      </c>
      <c r="BM12" s="7">
        <f t="shared" si="4"/>
        <v>3.5</v>
      </c>
      <c r="BN12" s="52">
        <v>51</v>
      </c>
      <c r="BO12">
        <v>7</v>
      </c>
      <c r="BP12">
        <v>218113536</v>
      </c>
      <c r="BQ12" t="s">
        <v>255</v>
      </c>
      <c r="BR12">
        <v>105</v>
      </c>
      <c r="BS12">
        <v>5</v>
      </c>
    </row>
    <row r="13" spans="1:71" x14ac:dyDescent="0.25">
      <c r="A13" s="5">
        <v>8</v>
      </c>
      <c r="B13" s="5">
        <v>218113706</v>
      </c>
      <c r="C13" s="13" t="s">
        <v>256</v>
      </c>
      <c r="D13" s="5">
        <v>105</v>
      </c>
      <c r="E13" s="5">
        <v>5</v>
      </c>
      <c r="F13" s="5"/>
      <c r="G13" s="5"/>
      <c r="H13" s="5"/>
      <c r="I13" s="5"/>
      <c r="J13" s="5"/>
      <c r="K13" s="5"/>
      <c r="L13" s="5"/>
      <c r="M13" s="5" t="s">
        <v>21</v>
      </c>
      <c r="N13" s="5" t="s">
        <v>21</v>
      </c>
      <c r="O13" s="5" t="s">
        <v>21</v>
      </c>
      <c r="P13" s="5" t="s">
        <v>21</v>
      </c>
      <c r="Q13" s="5" t="s">
        <v>21</v>
      </c>
      <c r="R13" s="5"/>
      <c r="S13" s="5" t="s">
        <v>21</v>
      </c>
      <c r="T13" s="5" t="s">
        <v>21</v>
      </c>
      <c r="U13" s="5"/>
      <c r="V13" s="5" t="s">
        <v>21</v>
      </c>
      <c r="W13" s="5"/>
      <c r="X13" s="5"/>
      <c r="Y13" s="5" t="s">
        <v>21</v>
      </c>
      <c r="Z13" s="5"/>
      <c r="AA13" s="5" t="s">
        <v>21</v>
      </c>
      <c r="AB13" s="5"/>
      <c r="AC13" s="5"/>
      <c r="AD13" s="5"/>
      <c r="AE13" s="5" t="s">
        <v>21</v>
      </c>
      <c r="AF13" s="5" t="s">
        <v>21</v>
      </c>
      <c r="AG13" s="5"/>
      <c r="AH13" s="5" t="s">
        <v>21</v>
      </c>
      <c r="AI13" s="5"/>
      <c r="AJ13" s="5" t="s">
        <v>21</v>
      </c>
      <c r="AK13" s="5"/>
      <c r="AL13" s="5"/>
      <c r="AM13" s="5"/>
      <c r="AN13" s="5"/>
      <c r="AO13" s="5"/>
      <c r="AP13" s="5"/>
      <c r="AQ13" s="5"/>
      <c r="AR13" s="11"/>
      <c r="AS13" s="7">
        <f t="shared" si="5"/>
        <v>0</v>
      </c>
      <c r="AT13" s="7">
        <v>85</v>
      </c>
      <c r="AU13" s="7">
        <v>90</v>
      </c>
      <c r="AV13" s="7"/>
      <c r="AW13" s="7"/>
      <c r="AX13" s="7">
        <f t="shared" si="6"/>
        <v>87.5</v>
      </c>
      <c r="AY13" s="7">
        <f t="shared" si="0"/>
        <v>21.875</v>
      </c>
      <c r="AZ13" s="7"/>
      <c r="BA13" s="7"/>
      <c r="BB13" s="7">
        <v>27</v>
      </c>
      <c r="BC13" s="7">
        <f t="shared" si="7"/>
        <v>27</v>
      </c>
      <c r="BD13" s="7">
        <f t="shared" si="1"/>
        <v>5.4</v>
      </c>
      <c r="BE13" s="7">
        <v>4</v>
      </c>
      <c r="BF13" s="7"/>
      <c r="BG13" s="7">
        <v>21</v>
      </c>
      <c r="BH13" s="11">
        <f t="shared" si="8"/>
        <v>25</v>
      </c>
      <c r="BI13" s="7">
        <f t="shared" si="2"/>
        <v>5</v>
      </c>
      <c r="BJ13" s="7"/>
      <c r="BK13" s="7">
        <v>28</v>
      </c>
      <c r="BL13" s="7">
        <f t="shared" si="3"/>
        <v>28</v>
      </c>
      <c r="BM13" s="7">
        <f t="shared" si="4"/>
        <v>9.7999999999999989</v>
      </c>
      <c r="BN13" s="52">
        <v>51</v>
      </c>
      <c r="BO13">
        <v>8</v>
      </c>
      <c r="BP13">
        <v>218113706</v>
      </c>
      <c r="BQ13" t="s">
        <v>256</v>
      </c>
      <c r="BR13">
        <v>105</v>
      </c>
      <c r="BS13">
        <v>5</v>
      </c>
    </row>
    <row r="14" spans="1:71" x14ac:dyDescent="0.25">
      <c r="A14" s="5">
        <v>9</v>
      </c>
      <c r="B14" s="5">
        <v>218113722</v>
      </c>
      <c r="C14" s="13" t="s">
        <v>257</v>
      </c>
      <c r="D14" s="5">
        <v>105</v>
      </c>
      <c r="E14" s="5">
        <v>5</v>
      </c>
      <c r="F14" s="5"/>
      <c r="G14" s="5"/>
      <c r="H14" s="5"/>
      <c r="I14" s="5"/>
      <c r="J14" s="5"/>
      <c r="K14" s="5"/>
      <c r="L14" s="5"/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/>
      <c r="S14" s="5" t="s">
        <v>21</v>
      </c>
      <c r="T14" s="5" t="s">
        <v>21</v>
      </c>
      <c r="U14" s="5"/>
      <c r="V14" s="5" t="s">
        <v>21</v>
      </c>
      <c r="W14" s="5"/>
      <c r="X14" s="5"/>
      <c r="Y14" s="5" t="s">
        <v>21</v>
      </c>
      <c r="Z14" s="5"/>
      <c r="AA14" s="5" t="s">
        <v>21</v>
      </c>
      <c r="AB14" s="5"/>
      <c r="AC14" s="5"/>
      <c r="AD14" s="5"/>
      <c r="AE14" s="5" t="s">
        <v>21</v>
      </c>
      <c r="AF14" s="5" t="s">
        <v>21</v>
      </c>
      <c r="AG14" s="5"/>
      <c r="AH14" s="5" t="s">
        <v>21</v>
      </c>
      <c r="AI14" s="5"/>
      <c r="AJ14" s="5" t="s">
        <v>21</v>
      </c>
      <c r="AK14" s="5"/>
      <c r="AL14" s="5"/>
      <c r="AM14" s="5"/>
      <c r="AN14" s="5"/>
      <c r="AO14" s="5"/>
      <c r="AP14" s="5"/>
      <c r="AQ14" s="5"/>
      <c r="AR14" s="11"/>
      <c r="AS14" s="7">
        <f t="shared" si="5"/>
        <v>0</v>
      </c>
      <c r="AT14" s="7">
        <v>100</v>
      </c>
      <c r="AU14" s="7">
        <v>100</v>
      </c>
      <c r="AV14" s="7"/>
      <c r="AW14" s="7"/>
      <c r="AX14" s="7">
        <f t="shared" si="6"/>
        <v>100</v>
      </c>
      <c r="AY14" s="7">
        <f t="shared" si="0"/>
        <v>25</v>
      </c>
      <c r="AZ14" s="7"/>
      <c r="BA14" s="7"/>
      <c r="BB14" s="7">
        <v>64</v>
      </c>
      <c r="BC14" s="7">
        <f t="shared" si="7"/>
        <v>64</v>
      </c>
      <c r="BD14" s="7">
        <f t="shared" si="1"/>
        <v>12.8</v>
      </c>
      <c r="BE14" s="7">
        <v>4</v>
      </c>
      <c r="BF14" s="7">
        <v>2</v>
      </c>
      <c r="BG14" s="7">
        <v>66</v>
      </c>
      <c r="BH14" s="11">
        <f t="shared" si="8"/>
        <v>72</v>
      </c>
      <c r="BI14" s="7">
        <f t="shared" si="2"/>
        <v>14.4</v>
      </c>
      <c r="BJ14" s="7"/>
      <c r="BK14" s="52">
        <v>66</v>
      </c>
      <c r="BL14" s="7">
        <f t="shared" si="3"/>
        <v>66</v>
      </c>
      <c r="BM14" s="7">
        <f t="shared" si="4"/>
        <v>23.099999999999998</v>
      </c>
      <c r="BN14" s="7">
        <f t="shared" si="9"/>
        <v>75.3</v>
      </c>
      <c r="BO14">
        <v>9</v>
      </c>
      <c r="BP14">
        <v>218113722</v>
      </c>
      <c r="BQ14" t="s">
        <v>257</v>
      </c>
      <c r="BR14">
        <v>105</v>
      </c>
      <c r="BS14">
        <v>5</v>
      </c>
    </row>
    <row r="15" spans="1:71" x14ac:dyDescent="0.25">
      <c r="A15" s="5">
        <v>10</v>
      </c>
      <c r="B15" s="5">
        <v>218114486</v>
      </c>
      <c r="C15" s="13" t="s">
        <v>258</v>
      </c>
      <c r="D15" s="5">
        <v>105</v>
      </c>
      <c r="E15" s="5">
        <v>5</v>
      </c>
      <c r="F15" s="5"/>
      <c r="G15" s="5"/>
      <c r="H15" s="5"/>
      <c r="I15" s="5"/>
      <c r="J15" s="5"/>
      <c r="K15" s="5"/>
      <c r="L15" s="5"/>
      <c r="M15" s="5" t="s">
        <v>21</v>
      </c>
      <c r="N15" s="5" t="s">
        <v>21</v>
      </c>
      <c r="O15" s="5" t="s">
        <v>21</v>
      </c>
      <c r="P15" s="5" t="s">
        <v>21</v>
      </c>
      <c r="Q15" s="5" t="s">
        <v>21</v>
      </c>
      <c r="R15" s="5"/>
      <c r="S15" s="5" t="s">
        <v>21</v>
      </c>
      <c r="T15" s="5" t="s">
        <v>21</v>
      </c>
      <c r="U15" s="5"/>
      <c r="V15" s="5" t="s">
        <v>21</v>
      </c>
      <c r="W15" s="5"/>
      <c r="X15" s="5"/>
      <c r="Y15" s="5" t="s">
        <v>21</v>
      </c>
      <c r="Z15" s="5"/>
      <c r="AA15" s="5" t="s">
        <v>21</v>
      </c>
      <c r="AB15" s="5"/>
      <c r="AC15" s="5"/>
      <c r="AD15" s="5"/>
      <c r="AE15" s="5" t="s">
        <v>21</v>
      </c>
      <c r="AF15" s="5" t="s">
        <v>21</v>
      </c>
      <c r="AG15" s="5"/>
      <c r="AH15" s="5" t="s">
        <v>21</v>
      </c>
      <c r="AI15" s="5"/>
      <c r="AJ15" s="5" t="s">
        <v>21</v>
      </c>
      <c r="AK15" s="5"/>
      <c r="AL15" s="5"/>
      <c r="AM15" s="5"/>
      <c r="AN15" s="5"/>
      <c r="AO15" s="5"/>
      <c r="AP15" s="5"/>
      <c r="AQ15" s="5"/>
      <c r="AR15" s="11"/>
      <c r="AS15" s="7">
        <f t="shared" si="5"/>
        <v>0</v>
      </c>
      <c r="AT15" s="7">
        <v>80</v>
      </c>
      <c r="AU15" s="7">
        <v>100</v>
      </c>
      <c r="AV15" s="7"/>
      <c r="AW15" s="7"/>
      <c r="AX15" s="7">
        <f t="shared" si="6"/>
        <v>90</v>
      </c>
      <c r="AY15" s="7">
        <f t="shared" si="0"/>
        <v>22.5</v>
      </c>
      <c r="AZ15" s="7"/>
      <c r="BA15" s="7">
        <v>2</v>
      </c>
      <c r="BB15" s="7">
        <v>10</v>
      </c>
      <c r="BC15" s="7">
        <f t="shared" si="7"/>
        <v>12</v>
      </c>
      <c r="BD15" s="7">
        <f t="shared" si="1"/>
        <v>2.4000000000000004</v>
      </c>
      <c r="BE15" s="7">
        <v>4</v>
      </c>
      <c r="BF15" s="7">
        <v>5</v>
      </c>
      <c r="BG15" s="7">
        <v>24</v>
      </c>
      <c r="BH15" s="11">
        <f t="shared" si="8"/>
        <v>33</v>
      </c>
      <c r="BI15" s="7">
        <f t="shared" si="2"/>
        <v>6.6000000000000005</v>
      </c>
      <c r="BJ15" s="7"/>
      <c r="BK15" s="7">
        <v>23</v>
      </c>
      <c r="BL15" s="7">
        <f t="shared" si="3"/>
        <v>23</v>
      </c>
      <c r="BM15" s="7">
        <f t="shared" si="4"/>
        <v>8.0499999999999989</v>
      </c>
      <c r="BN15" s="52">
        <v>51</v>
      </c>
      <c r="BO15">
        <v>10</v>
      </c>
      <c r="BP15">
        <v>218114486</v>
      </c>
      <c r="BQ15" t="s">
        <v>258</v>
      </c>
      <c r="BR15">
        <v>105</v>
      </c>
      <c r="BS15">
        <v>5</v>
      </c>
    </row>
    <row r="16" spans="1:71" x14ac:dyDescent="0.25">
      <c r="A16" s="5">
        <v>11</v>
      </c>
      <c r="B16" s="5">
        <v>218115113</v>
      </c>
      <c r="C16" s="13" t="s">
        <v>259</v>
      </c>
      <c r="D16" s="5">
        <v>105</v>
      </c>
      <c r="E16" s="5">
        <v>5</v>
      </c>
      <c r="F16" s="5"/>
      <c r="G16" s="5"/>
      <c r="H16" s="5"/>
      <c r="I16" s="5"/>
      <c r="J16" s="5"/>
      <c r="K16" s="5"/>
      <c r="L16" s="5"/>
      <c r="M16" s="5" t="s">
        <v>21</v>
      </c>
      <c r="N16" s="5" t="s">
        <v>21</v>
      </c>
      <c r="O16" s="5" t="s">
        <v>21</v>
      </c>
      <c r="P16" s="5" t="s">
        <v>62</v>
      </c>
      <c r="Q16" s="5" t="s">
        <v>21</v>
      </c>
      <c r="R16" s="5"/>
      <c r="S16" s="5" t="s">
        <v>21</v>
      </c>
      <c r="T16" s="5" t="s">
        <v>21</v>
      </c>
      <c r="U16" s="5"/>
      <c r="V16" s="5" t="s">
        <v>21</v>
      </c>
      <c r="W16" s="5"/>
      <c r="X16" s="5"/>
      <c r="Y16" s="5" t="s">
        <v>21</v>
      </c>
      <c r="Z16" s="5"/>
      <c r="AA16" s="5" t="s">
        <v>21</v>
      </c>
      <c r="AB16" s="5"/>
      <c r="AC16" s="5"/>
      <c r="AD16" s="5"/>
      <c r="AE16" s="5" t="s">
        <v>21</v>
      </c>
      <c r="AF16" s="5" t="s">
        <v>21</v>
      </c>
      <c r="AG16" s="5"/>
      <c r="AH16" s="5" t="s">
        <v>21</v>
      </c>
      <c r="AI16" s="5"/>
      <c r="AJ16" s="5" t="s">
        <v>21</v>
      </c>
      <c r="AK16" s="5"/>
      <c r="AL16" s="5"/>
      <c r="AM16" s="5"/>
      <c r="AN16" s="5"/>
      <c r="AO16" s="5"/>
      <c r="AP16" s="5"/>
      <c r="AQ16" s="5"/>
      <c r="AR16" s="11"/>
      <c r="AS16" s="7">
        <f t="shared" si="5"/>
        <v>0</v>
      </c>
      <c r="AT16" s="7">
        <v>70</v>
      </c>
      <c r="AU16" s="7">
        <v>85</v>
      </c>
      <c r="AV16" s="7"/>
      <c r="AW16" s="7"/>
      <c r="AX16" s="7">
        <f t="shared" si="6"/>
        <v>77.5</v>
      </c>
      <c r="AY16" s="7">
        <f t="shared" si="0"/>
        <v>19.375</v>
      </c>
      <c r="AZ16" s="7"/>
      <c r="BA16" s="7"/>
      <c r="BB16" s="7">
        <v>17</v>
      </c>
      <c r="BC16" s="7">
        <f t="shared" si="7"/>
        <v>17</v>
      </c>
      <c r="BD16" s="7">
        <f t="shared" si="1"/>
        <v>3.4000000000000004</v>
      </c>
      <c r="BE16" s="7">
        <v>4</v>
      </c>
      <c r="BF16" s="7">
        <v>2</v>
      </c>
      <c r="BG16" s="7"/>
      <c r="BH16" s="11">
        <f t="shared" si="8"/>
        <v>6</v>
      </c>
      <c r="BI16" s="7">
        <f t="shared" si="2"/>
        <v>1.2000000000000002</v>
      </c>
      <c r="BJ16" s="7"/>
      <c r="BK16" s="7">
        <v>10</v>
      </c>
      <c r="BL16" s="7">
        <f t="shared" si="3"/>
        <v>10</v>
      </c>
      <c r="BM16" s="7">
        <f t="shared" si="4"/>
        <v>3.5</v>
      </c>
      <c r="BN16" s="52">
        <f t="shared" si="9"/>
        <v>27.475000000000001</v>
      </c>
      <c r="BO16">
        <v>11</v>
      </c>
      <c r="BP16">
        <v>218115113</v>
      </c>
      <c r="BQ16" t="s">
        <v>259</v>
      </c>
      <c r="BR16">
        <v>105</v>
      </c>
      <c r="BS16">
        <v>5</v>
      </c>
    </row>
    <row r="17" spans="1:71" x14ac:dyDescent="0.25">
      <c r="A17" s="5">
        <v>12</v>
      </c>
      <c r="B17" s="5">
        <v>218115873</v>
      </c>
      <c r="C17" s="13" t="s">
        <v>261</v>
      </c>
      <c r="D17" s="5">
        <v>105</v>
      </c>
      <c r="E17" s="5">
        <v>5</v>
      </c>
      <c r="F17" s="5"/>
      <c r="G17" s="5"/>
      <c r="H17" s="5"/>
      <c r="I17" s="5"/>
      <c r="J17" s="5"/>
      <c r="K17" s="5"/>
      <c r="L17" s="5"/>
      <c r="M17" s="5" t="s">
        <v>21</v>
      </c>
      <c r="N17" s="5" t="s">
        <v>21</v>
      </c>
      <c r="O17" s="5" t="s">
        <v>21</v>
      </c>
      <c r="P17" s="5" t="s">
        <v>21</v>
      </c>
      <c r="Q17" s="5" t="s">
        <v>21</v>
      </c>
      <c r="R17" s="5"/>
      <c r="S17" s="5" t="s">
        <v>21</v>
      </c>
      <c r="T17" s="5" t="s">
        <v>21</v>
      </c>
      <c r="U17" s="5"/>
      <c r="V17" s="5" t="s">
        <v>21</v>
      </c>
      <c r="W17" s="5"/>
      <c r="X17" s="5"/>
      <c r="Y17" s="5" t="s">
        <v>21</v>
      </c>
      <c r="Z17" s="5"/>
      <c r="AA17" s="5" t="s">
        <v>21</v>
      </c>
      <c r="AB17" s="5"/>
      <c r="AC17" s="5"/>
      <c r="AD17" s="5"/>
      <c r="AE17" s="5" t="s">
        <v>21</v>
      </c>
      <c r="AF17" s="5" t="s">
        <v>21</v>
      </c>
      <c r="AG17" s="5"/>
      <c r="AH17" s="5" t="s">
        <v>21</v>
      </c>
      <c r="AI17" s="5"/>
      <c r="AJ17" s="5" t="s">
        <v>21</v>
      </c>
      <c r="AK17" s="5"/>
      <c r="AL17" s="5"/>
      <c r="AM17" s="5"/>
      <c r="AN17" s="5"/>
      <c r="AO17" s="5"/>
      <c r="AP17" s="5"/>
      <c r="AQ17" s="5"/>
      <c r="AR17" s="11"/>
      <c r="AS17" s="7">
        <f t="shared" si="5"/>
        <v>0</v>
      </c>
      <c r="AT17" s="7">
        <v>95</v>
      </c>
      <c r="AU17" s="7">
        <v>100</v>
      </c>
      <c r="AV17" s="7"/>
      <c r="AW17" s="7"/>
      <c r="AX17" s="7">
        <f t="shared" si="6"/>
        <v>97.5</v>
      </c>
      <c r="AY17" s="7">
        <f t="shared" si="0"/>
        <v>24.375</v>
      </c>
      <c r="AZ17" s="7"/>
      <c r="BA17" s="7">
        <v>2</v>
      </c>
      <c r="BB17" s="7">
        <v>52</v>
      </c>
      <c r="BC17" s="7">
        <f t="shared" si="7"/>
        <v>54</v>
      </c>
      <c r="BD17" s="7">
        <f t="shared" si="1"/>
        <v>10.8</v>
      </c>
      <c r="BE17" s="7">
        <v>4</v>
      </c>
      <c r="BF17" s="7"/>
      <c r="BG17" s="7">
        <v>43</v>
      </c>
      <c r="BH17" s="11">
        <f t="shared" si="8"/>
        <v>47</v>
      </c>
      <c r="BI17" s="7">
        <f t="shared" si="2"/>
        <v>9.4</v>
      </c>
      <c r="BJ17" s="7"/>
      <c r="BK17" s="52">
        <v>43</v>
      </c>
      <c r="BL17" s="7">
        <f t="shared" si="3"/>
        <v>43</v>
      </c>
      <c r="BM17" s="7">
        <f t="shared" si="4"/>
        <v>15.049999999999999</v>
      </c>
      <c r="BN17" s="7">
        <f t="shared" si="9"/>
        <v>59.625</v>
      </c>
      <c r="BO17">
        <v>12</v>
      </c>
      <c r="BP17">
        <v>218115873</v>
      </c>
      <c r="BQ17" t="s">
        <v>261</v>
      </c>
      <c r="BR17">
        <v>105</v>
      </c>
      <c r="BS17">
        <v>5</v>
      </c>
    </row>
    <row r="18" spans="1:71" x14ac:dyDescent="0.25">
      <c r="A18" s="5">
        <v>13</v>
      </c>
      <c r="B18" s="5">
        <v>218116187</v>
      </c>
      <c r="C18" s="13" t="s">
        <v>262</v>
      </c>
      <c r="D18" s="5">
        <v>105</v>
      </c>
      <c r="E18" s="5">
        <v>5</v>
      </c>
      <c r="F18" s="5"/>
      <c r="G18" s="5"/>
      <c r="H18" s="5"/>
      <c r="I18" s="5"/>
      <c r="J18" s="5"/>
      <c r="K18" s="5"/>
      <c r="L18" s="5"/>
      <c r="M18" s="5" t="s">
        <v>21</v>
      </c>
      <c r="N18" s="5" t="s">
        <v>21</v>
      </c>
      <c r="O18" s="5" t="s">
        <v>21</v>
      </c>
      <c r="P18" s="5" t="s">
        <v>21</v>
      </c>
      <c r="Q18" s="5" t="s">
        <v>21</v>
      </c>
      <c r="R18" s="5"/>
      <c r="S18" s="5" t="s">
        <v>21</v>
      </c>
      <c r="T18" s="5" t="s">
        <v>21</v>
      </c>
      <c r="U18" s="5"/>
      <c r="V18" s="5" t="s">
        <v>21</v>
      </c>
      <c r="W18" s="5"/>
      <c r="X18" s="5"/>
      <c r="Y18" s="5" t="s">
        <v>21</v>
      </c>
      <c r="Z18" s="5"/>
      <c r="AA18" s="5" t="s">
        <v>21</v>
      </c>
      <c r="AB18" s="5"/>
      <c r="AC18" s="5"/>
      <c r="AD18" s="5"/>
      <c r="AE18" s="5" t="s">
        <v>21</v>
      </c>
      <c r="AF18" s="5" t="s">
        <v>21</v>
      </c>
      <c r="AG18" s="5"/>
      <c r="AH18" s="5" t="s">
        <v>21</v>
      </c>
      <c r="AI18" s="5"/>
      <c r="AJ18" s="5" t="s">
        <v>21</v>
      </c>
      <c r="AK18" s="5"/>
      <c r="AL18" s="5"/>
      <c r="AM18" s="5"/>
      <c r="AN18" s="5"/>
      <c r="AO18" s="5"/>
      <c r="AP18" s="5"/>
      <c r="AQ18" s="5"/>
      <c r="AR18" s="11"/>
      <c r="AS18" s="7">
        <f t="shared" si="5"/>
        <v>0</v>
      </c>
      <c r="AT18" s="7">
        <v>80</v>
      </c>
      <c r="AU18" s="7">
        <v>100</v>
      </c>
      <c r="AV18" s="7"/>
      <c r="AW18" s="7"/>
      <c r="AX18" s="7">
        <f t="shared" si="6"/>
        <v>90</v>
      </c>
      <c r="AY18" s="7">
        <f t="shared" si="0"/>
        <v>22.5</v>
      </c>
      <c r="AZ18" s="7"/>
      <c r="BA18" s="7"/>
      <c r="BB18" s="7">
        <v>40</v>
      </c>
      <c r="BC18" s="7">
        <f t="shared" si="7"/>
        <v>40</v>
      </c>
      <c r="BD18" s="7">
        <f t="shared" si="1"/>
        <v>8</v>
      </c>
      <c r="BE18" s="7">
        <v>4</v>
      </c>
      <c r="BF18" s="7"/>
      <c r="BG18" s="7">
        <v>18</v>
      </c>
      <c r="BH18" s="11">
        <f t="shared" si="8"/>
        <v>22</v>
      </c>
      <c r="BI18" s="7">
        <f t="shared" si="2"/>
        <v>4.4000000000000004</v>
      </c>
      <c r="BJ18" s="7"/>
      <c r="BK18" s="52">
        <v>15</v>
      </c>
      <c r="BL18" s="7">
        <f t="shared" si="3"/>
        <v>15</v>
      </c>
      <c r="BM18" s="7">
        <f t="shared" si="4"/>
        <v>5.25</v>
      </c>
      <c r="BN18" s="52">
        <v>51</v>
      </c>
      <c r="BO18">
        <v>13</v>
      </c>
      <c r="BP18">
        <v>218116187</v>
      </c>
      <c r="BQ18" t="s">
        <v>262</v>
      </c>
      <c r="BR18">
        <v>105</v>
      </c>
      <c r="BS18">
        <v>5</v>
      </c>
    </row>
    <row r="19" spans="1:71" x14ac:dyDescent="0.25">
      <c r="A19" s="5">
        <v>14</v>
      </c>
      <c r="B19" s="5">
        <v>217086128</v>
      </c>
      <c r="C19" s="13" t="s">
        <v>264</v>
      </c>
      <c r="D19" s="5">
        <v>105</v>
      </c>
      <c r="E19" s="5">
        <v>5</v>
      </c>
      <c r="F19" s="5"/>
      <c r="G19" s="5"/>
      <c r="H19" s="5"/>
      <c r="I19" s="5"/>
      <c r="J19" s="5"/>
      <c r="K19" s="5"/>
      <c r="L19" s="5"/>
      <c r="M19" s="5" t="s">
        <v>62</v>
      </c>
      <c r="N19" s="5" t="s">
        <v>62</v>
      </c>
      <c r="O19" s="5" t="s">
        <v>21</v>
      </c>
      <c r="P19" s="5" t="s">
        <v>21</v>
      </c>
      <c r="Q19" s="5" t="s">
        <v>21</v>
      </c>
      <c r="R19" s="5"/>
      <c r="S19" s="5" t="s">
        <v>62</v>
      </c>
      <c r="T19" s="5" t="s">
        <v>21</v>
      </c>
      <c r="U19" s="5"/>
      <c r="V19" s="5" t="s">
        <v>21</v>
      </c>
      <c r="W19" s="5"/>
      <c r="X19" s="5"/>
      <c r="Y19" s="5" t="s">
        <v>21</v>
      </c>
      <c r="Z19" s="5"/>
      <c r="AA19" s="5" t="s">
        <v>21</v>
      </c>
      <c r="AB19" s="5"/>
      <c r="AC19" s="5"/>
      <c r="AD19" s="5"/>
      <c r="AE19" s="5" t="s">
        <v>62</v>
      </c>
      <c r="AF19" s="5" t="s">
        <v>21</v>
      </c>
      <c r="AG19" s="5"/>
      <c r="AH19" s="5" t="s">
        <v>21</v>
      </c>
      <c r="AI19" s="5"/>
      <c r="AJ19" s="5" t="s">
        <v>21</v>
      </c>
      <c r="AK19" s="5"/>
      <c r="AL19" s="5"/>
      <c r="AM19" s="5"/>
      <c r="AN19" s="5"/>
      <c r="AO19" s="5"/>
      <c r="AP19" s="5"/>
      <c r="AQ19" s="5"/>
      <c r="AR19" s="11"/>
      <c r="AS19" s="7">
        <f t="shared" si="5"/>
        <v>0</v>
      </c>
      <c r="AT19" s="7"/>
      <c r="AU19" s="7"/>
      <c r="AV19" s="7"/>
      <c r="AW19" s="7"/>
      <c r="AX19" s="7">
        <f t="shared" si="6"/>
        <v>0</v>
      </c>
      <c r="AY19" s="7">
        <f t="shared" si="0"/>
        <v>0</v>
      </c>
      <c r="AZ19" s="7"/>
      <c r="BA19" s="7"/>
      <c r="BB19" s="7">
        <v>16</v>
      </c>
      <c r="BC19" s="7">
        <f t="shared" si="7"/>
        <v>16</v>
      </c>
      <c r="BD19" s="7">
        <f t="shared" si="1"/>
        <v>3.2</v>
      </c>
      <c r="BE19" s="7"/>
      <c r="BF19" s="7">
        <v>5</v>
      </c>
      <c r="BG19" s="7"/>
      <c r="BH19" s="11">
        <f t="shared" si="8"/>
        <v>5</v>
      </c>
      <c r="BI19" s="7">
        <f t="shared" si="2"/>
        <v>1</v>
      </c>
      <c r="BJ19" s="7"/>
      <c r="BK19" s="7"/>
      <c r="BL19" s="7">
        <f t="shared" si="3"/>
        <v>0</v>
      </c>
      <c r="BM19" s="7">
        <f t="shared" si="4"/>
        <v>0</v>
      </c>
      <c r="BN19" s="7">
        <f t="shared" si="9"/>
        <v>4.2</v>
      </c>
      <c r="BO19">
        <v>14</v>
      </c>
      <c r="BP19">
        <v>217086128</v>
      </c>
      <c r="BQ19" t="s">
        <v>264</v>
      </c>
      <c r="BR19">
        <v>105</v>
      </c>
      <c r="BS19">
        <v>5</v>
      </c>
    </row>
    <row r="20" spans="1:71" x14ac:dyDescent="0.25">
      <c r="A20" s="5">
        <v>15</v>
      </c>
      <c r="B20" s="5">
        <v>218116462</v>
      </c>
      <c r="C20" s="13" t="s">
        <v>265</v>
      </c>
      <c r="D20" s="5">
        <v>105</v>
      </c>
      <c r="E20" s="5">
        <v>5</v>
      </c>
      <c r="F20" s="5"/>
      <c r="G20" s="5"/>
      <c r="H20" s="5"/>
      <c r="I20" s="5"/>
      <c r="J20" s="5"/>
      <c r="K20" s="5"/>
      <c r="L20" s="5"/>
      <c r="M20" s="5" t="s">
        <v>21</v>
      </c>
      <c r="N20" s="5" t="s">
        <v>21</v>
      </c>
      <c r="O20" s="5" t="s">
        <v>21</v>
      </c>
      <c r="P20" s="5" t="s">
        <v>21</v>
      </c>
      <c r="Q20" s="5" t="s">
        <v>21</v>
      </c>
      <c r="R20" s="5"/>
      <c r="S20" s="5" t="s">
        <v>21</v>
      </c>
      <c r="T20" s="5" t="s">
        <v>21</v>
      </c>
      <c r="U20" s="5"/>
      <c r="V20" s="5" t="s">
        <v>21</v>
      </c>
      <c r="W20" s="5"/>
      <c r="X20" s="5"/>
      <c r="Y20" s="5" t="s">
        <v>21</v>
      </c>
      <c r="Z20" s="5"/>
      <c r="AA20" s="5" t="s">
        <v>21</v>
      </c>
      <c r="AB20" s="5"/>
      <c r="AC20" s="5"/>
      <c r="AD20" s="5"/>
      <c r="AE20" s="5" t="s">
        <v>21</v>
      </c>
      <c r="AF20" s="5" t="s">
        <v>21</v>
      </c>
      <c r="AG20" s="5"/>
      <c r="AH20" s="5" t="s">
        <v>21</v>
      </c>
      <c r="AI20" s="5"/>
      <c r="AJ20" s="5" t="s">
        <v>21</v>
      </c>
      <c r="AK20" s="5"/>
      <c r="AL20" s="5"/>
      <c r="AM20" s="5"/>
      <c r="AN20" s="5"/>
      <c r="AO20" s="5"/>
      <c r="AP20" s="5"/>
      <c r="AQ20" s="5"/>
      <c r="AR20" s="11"/>
      <c r="AS20" s="7">
        <f t="shared" si="5"/>
        <v>0</v>
      </c>
      <c r="AT20" s="7">
        <v>90</v>
      </c>
      <c r="AU20" s="7">
        <v>100</v>
      </c>
      <c r="AV20" s="7"/>
      <c r="AW20" s="7"/>
      <c r="AX20" s="7">
        <f t="shared" si="6"/>
        <v>95</v>
      </c>
      <c r="AY20" s="7">
        <f t="shared" si="0"/>
        <v>23.75</v>
      </c>
      <c r="AZ20" s="7"/>
      <c r="BA20" s="7"/>
      <c r="BB20" s="7">
        <v>12</v>
      </c>
      <c r="BC20" s="7">
        <f t="shared" si="7"/>
        <v>12</v>
      </c>
      <c r="BD20" s="7">
        <f t="shared" si="1"/>
        <v>2.4000000000000004</v>
      </c>
      <c r="BE20" s="7">
        <v>4</v>
      </c>
      <c r="BF20" s="7">
        <v>2</v>
      </c>
      <c r="BG20" s="7">
        <v>58</v>
      </c>
      <c r="BH20" s="11">
        <f t="shared" si="8"/>
        <v>64</v>
      </c>
      <c r="BI20" s="7">
        <f t="shared" si="2"/>
        <v>12.8</v>
      </c>
      <c r="BJ20" s="7"/>
      <c r="BK20" s="52">
        <v>58</v>
      </c>
      <c r="BL20" s="7">
        <f t="shared" si="3"/>
        <v>58</v>
      </c>
      <c r="BM20" s="7">
        <f t="shared" si="4"/>
        <v>20.299999999999997</v>
      </c>
      <c r="BN20" s="7">
        <f t="shared" si="9"/>
        <v>59.249999999999993</v>
      </c>
      <c r="BO20">
        <v>15</v>
      </c>
      <c r="BP20">
        <v>218116462</v>
      </c>
      <c r="BQ20" t="s">
        <v>265</v>
      </c>
      <c r="BR20">
        <v>105</v>
      </c>
      <c r="BS20">
        <v>5</v>
      </c>
    </row>
    <row r="21" spans="1:71" x14ac:dyDescent="0.25">
      <c r="A21" s="5">
        <v>16</v>
      </c>
      <c r="B21" s="5">
        <v>218117019</v>
      </c>
      <c r="C21" s="13" t="s">
        <v>266</v>
      </c>
      <c r="D21" s="5">
        <v>105</v>
      </c>
      <c r="E21" s="5">
        <v>5</v>
      </c>
      <c r="F21" s="5"/>
      <c r="G21" s="5"/>
      <c r="H21" s="5"/>
      <c r="I21" s="5"/>
      <c r="J21" s="5"/>
      <c r="K21" s="5"/>
      <c r="L21" s="5"/>
      <c r="M21" s="5" t="s">
        <v>21</v>
      </c>
      <c r="N21" s="5" t="s">
        <v>21</v>
      </c>
      <c r="O21" s="5" t="s">
        <v>21</v>
      </c>
      <c r="P21" s="5" t="s">
        <v>21</v>
      </c>
      <c r="Q21" s="5" t="s">
        <v>21</v>
      </c>
      <c r="R21" s="5"/>
      <c r="S21" s="5" t="s">
        <v>21</v>
      </c>
      <c r="T21" s="5" t="s">
        <v>21</v>
      </c>
      <c r="U21" s="5"/>
      <c r="V21" s="5" t="s">
        <v>21</v>
      </c>
      <c r="W21" s="5"/>
      <c r="X21" s="5"/>
      <c r="Y21" s="5" t="s">
        <v>21</v>
      </c>
      <c r="Z21" s="5"/>
      <c r="AA21" s="5" t="s">
        <v>21</v>
      </c>
      <c r="AB21" s="5"/>
      <c r="AC21" s="5"/>
      <c r="AD21" s="5"/>
      <c r="AE21" s="5" t="s">
        <v>21</v>
      </c>
      <c r="AF21" s="5" t="s">
        <v>21</v>
      </c>
      <c r="AG21" s="5"/>
      <c r="AH21" s="5" t="s">
        <v>21</v>
      </c>
      <c r="AI21" s="5"/>
      <c r="AJ21" s="5" t="s">
        <v>21</v>
      </c>
      <c r="AK21" s="5"/>
      <c r="AL21" s="5"/>
      <c r="AM21" s="5"/>
      <c r="AN21" s="5"/>
      <c r="AO21" s="5"/>
      <c r="AP21" s="5"/>
      <c r="AQ21" s="5"/>
      <c r="AR21" s="11"/>
      <c r="AS21" s="7">
        <f t="shared" si="5"/>
        <v>0</v>
      </c>
      <c r="AT21" s="7">
        <v>85</v>
      </c>
      <c r="AU21" s="7">
        <v>100</v>
      </c>
      <c r="AV21" s="7"/>
      <c r="AW21" s="7"/>
      <c r="AX21" s="7">
        <f t="shared" si="6"/>
        <v>92.5</v>
      </c>
      <c r="AY21" s="7">
        <f t="shared" si="0"/>
        <v>23.125</v>
      </c>
      <c r="AZ21" s="7"/>
      <c r="BA21" s="7"/>
      <c r="BB21" s="7">
        <v>35</v>
      </c>
      <c r="BC21" s="7">
        <f t="shared" si="7"/>
        <v>35</v>
      </c>
      <c r="BD21" s="7">
        <f t="shared" si="1"/>
        <v>7</v>
      </c>
      <c r="BE21" s="7">
        <v>4</v>
      </c>
      <c r="BF21" s="7">
        <v>2</v>
      </c>
      <c r="BG21" s="7">
        <v>45</v>
      </c>
      <c r="BH21" s="11">
        <f t="shared" si="8"/>
        <v>51</v>
      </c>
      <c r="BI21" s="7">
        <f t="shared" si="2"/>
        <v>10.200000000000001</v>
      </c>
      <c r="BJ21" s="7"/>
      <c r="BK21" s="52">
        <v>45</v>
      </c>
      <c r="BL21" s="7">
        <f t="shared" si="3"/>
        <v>45</v>
      </c>
      <c r="BM21" s="7">
        <f t="shared" si="4"/>
        <v>15.749999999999998</v>
      </c>
      <c r="BN21" s="7">
        <f t="shared" si="9"/>
        <v>56.075000000000003</v>
      </c>
      <c r="BO21">
        <v>16</v>
      </c>
      <c r="BP21">
        <v>218117019</v>
      </c>
      <c r="BQ21" t="s">
        <v>266</v>
      </c>
      <c r="BR21">
        <v>105</v>
      </c>
      <c r="BS21">
        <v>5</v>
      </c>
    </row>
    <row r="22" spans="1:71" x14ac:dyDescent="0.25">
      <c r="A22" s="5">
        <v>17</v>
      </c>
      <c r="B22" s="5">
        <v>218117523</v>
      </c>
      <c r="C22" s="13" t="s">
        <v>267</v>
      </c>
      <c r="D22" s="5">
        <v>105</v>
      </c>
      <c r="E22" s="5">
        <v>5</v>
      </c>
      <c r="F22" s="5"/>
      <c r="G22" s="5"/>
      <c r="H22" s="5"/>
      <c r="I22" s="5"/>
      <c r="J22" s="5"/>
      <c r="K22" s="5"/>
      <c r="L22" s="5"/>
      <c r="M22" s="5" t="s">
        <v>21</v>
      </c>
      <c r="N22" s="5" t="s">
        <v>21</v>
      </c>
      <c r="O22" s="5" t="s">
        <v>21</v>
      </c>
      <c r="P22" s="5" t="s">
        <v>21</v>
      </c>
      <c r="Q22" s="5" t="s">
        <v>62</v>
      </c>
      <c r="R22" s="5"/>
      <c r="S22" s="5" t="s">
        <v>21</v>
      </c>
      <c r="T22" s="5" t="s">
        <v>21</v>
      </c>
      <c r="U22" s="5"/>
      <c r="V22" s="5" t="s">
        <v>62</v>
      </c>
      <c r="W22" s="5"/>
      <c r="X22" s="5"/>
      <c r="Y22" s="5" t="s">
        <v>62</v>
      </c>
      <c r="Z22" s="5"/>
      <c r="AA22" s="5" t="s">
        <v>21</v>
      </c>
      <c r="AB22" s="5"/>
      <c r="AC22" s="5"/>
      <c r="AD22" s="5"/>
      <c r="AE22" s="5" t="s">
        <v>21</v>
      </c>
      <c r="AF22" s="5" t="s">
        <v>21</v>
      </c>
      <c r="AG22" s="5"/>
      <c r="AH22" s="5" t="s">
        <v>62</v>
      </c>
      <c r="AI22" s="5"/>
      <c r="AJ22" s="5" t="s">
        <v>21</v>
      </c>
      <c r="AK22" s="5"/>
      <c r="AL22" s="5"/>
      <c r="AM22" s="5"/>
      <c r="AN22" s="5"/>
      <c r="AO22" s="5"/>
      <c r="AP22" s="5"/>
      <c r="AQ22" s="5"/>
      <c r="AR22" s="11"/>
      <c r="AS22" s="7">
        <f t="shared" si="5"/>
        <v>0</v>
      </c>
      <c r="AT22" s="7">
        <v>65</v>
      </c>
      <c r="AU22" s="7">
        <v>100</v>
      </c>
      <c r="AV22" s="7"/>
      <c r="AW22" s="7"/>
      <c r="AX22" s="7">
        <f t="shared" si="6"/>
        <v>82.5</v>
      </c>
      <c r="AY22" s="7">
        <f t="shared" si="0"/>
        <v>20.625</v>
      </c>
      <c r="AZ22" s="7"/>
      <c r="BA22" s="7"/>
      <c r="BB22" s="7">
        <v>10</v>
      </c>
      <c r="BC22" s="7">
        <f t="shared" si="7"/>
        <v>10</v>
      </c>
      <c r="BD22" s="7">
        <f t="shared" si="1"/>
        <v>2</v>
      </c>
      <c r="BE22" s="7">
        <v>2</v>
      </c>
      <c r="BF22" s="7"/>
      <c r="BG22" s="7">
        <v>10</v>
      </c>
      <c r="BH22" s="11">
        <f t="shared" si="8"/>
        <v>12</v>
      </c>
      <c r="BI22" s="7">
        <f t="shared" si="2"/>
        <v>2.4000000000000004</v>
      </c>
      <c r="BJ22" s="7"/>
      <c r="BK22" s="7">
        <v>20</v>
      </c>
      <c r="BL22" s="7">
        <f t="shared" si="3"/>
        <v>20</v>
      </c>
      <c r="BM22" s="7">
        <f t="shared" si="4"/>
        <v>7</v>
      </c>
      <c r="BN22" s="52">
        <f t="shared" si="9"/>
        <v>32.024999999999999</v>
      </c>
      <c r="BO22">
        <v>17</v>
      </c>
      <c r="BP22">
        <v>218117523</v>
      </c>
      <c r="BQ22" t="s">
        <v>267</v>
      </c>
      <c r="BR22">
        <v>105</v>
      </c>
      <c r="BS22">
        <v>5</v>
      </c>
    </row>
    <row r="23" spans="1:71" x14ac:dyDescent="0.25">
      <c r="A23" s="5">
        <v>18</v>
      </c>
      <c r="B23" s="5">
        <v>218118228</v>
      </c>
      <c r="C23" s="13" t="s">
        <v>269</v>
      </c>
      <c r="D23" s="5">
        <v>105</v>
      </c>
      <c r="E23" s="5">
        <v>5</v>
      </c>
      <c r="F23" s="5"/>
      <c r="G23" s="5"/>
      <c r="H23" s="5"/>
      <c r="I23" s="5"/>
      <c r="J23" s="5"/>
      <c r="K23" s="5"/>
      <c r="L23" s="5"/>
      <c r="M23" s="5" t="s">
        <v>21</v>
      </c>
      <c r="N23" s="5" t="s">
        <v>21</v>
      </c>
      <c r="O23" s="5" t="s">
        <v>21</v>
      </c>
      <c r="P23" s="5" t="s">
        <v>21</v>
      </c>
      <c r="Q23" s="5" t="s">
        <v>21</v>
      </c>
      <c r="R23" s="5"/>
      <c r="S23" s="5" t="s">
        <v>21</v>
      </c>
      <c r="T23" s="5" t="s">
        <v>21</v>
      </c>
      <c r="U23" s="5"/>
      <c r="V23" s="5" t="s">
        <v>21</v>
      </c>
      <c r="W23" s="5"/>
      <c r="X23" s="5"/>
      <c r="Y23" s="5" t="s">
        <v>21</v>
      </c>
      <c r="Z23" s="5"/>
      <c r="AA23" s="5" t="s">
        <v>21</v>
      </c>
      <c r="AB23" s="5"/>
      <c r="AC23" s="5"/>
      <c r="AD23" s="5"/>
      <c r="AE23" s="5" t="s">
        <v>21</v>
      </c>
      <c r="AF23" s="5" t="s">
        <v>21</v>
      </c>
      <c r="AG23" s="5"/>
      <c r="AH23" s="5" t="s">
        <v>21</v>
      </c>
      <c r="AI23" s="5"/>
      <c r="AJ23" s="5" t="s">
        <v>21</v>
      </c>
      <c r="AK23" s="5"/>
      <c r="AL23" s="5"/>
      <c r="AM23" s="5"/>
      <c r="AN23" s="5"/>
      <c r="AO23" s="5"/>
      <c r="AP23" s="5"/>
      <c r="AQ23" s="5"/>
      <c r="AR23" s="11"/>
      <c r="AS23" s="7">
        <f t="shared" si="5"/>
        <v>0</v>
      </c>
      <c r="AT23" s="7">
        <v>85</v>
      </c>
      <c r="AU23" s="7">
        <v>100</v>
      </c>
      <c r="AV23" s="7"/>
      <c r="AW23" s="7"/>
      <c r="AX23" s="7">
        <f t="shared" si="6"/>
        <v>92.5</v>
      </c>
      <c r="AY23" s="7">
        <f t="shared" si="0"/>
        <v>23.125</v>
      </c>
      <c r="AZ23" s="7"/>
      <c r="BA23" s="7"/>
      <c r="BB23" s="7">
        <v>10</v>
      </c>
      <c r="BC23" s="7">
        <f t="shared" si="7"/>
        <v>10</v>
      </c>
      <c r="BD23" s="7">
        <f t="shared" si="1"/>
        <v>2</v>
      </c>
      <c r="BE23" s="7">
        <v>2</v>
      </c>
      <c r="BF23" s="7"/>
      <c r="BG23" s="7">
        <v>17</v>
      </c>
      <c r="BH23" s="11">
        <f t="shared" si="8"/>
        <v>19</v>
      </c>
      <c r="BI23" s="7">
        <f t="shared" si="2"/>
        <v>3.8000000000000003</v>
      </c>
      <c r="BJ23" s="7"/>
      <c r="BK23" s="7">
        <v>26</v>
      </c>
      <c r="BL23" s="7">
        <f t="shared" si="3"/>
        <v>26</v>
      </c>
      <c r="BM23" s="7">
        <f t="shared" si="4"/>
        <v>9.1</v>
      </c>
      <c r="BN23" s="52">
        <v>51</v>
      </c>
      <c r="BO23">
        <v>18</v>
      </c>
      <c r="BP23">
        <v>218118228</v>
      </c>
      <c r="BQ23" t="s">
        <v>269</v>
      </c>
      <c r="BR23">
        <v>105</v>
      </c>
      <c r="BS23">
        <v>5</v>
      </c>
    </row>
    <row r="24" spans="1:71" x14ac:dyDescent="0.25">
      <c r="A24" s="5">
        <v>19</v>
      </c>
      <c r="B24" s="5">
        <v>218118406</v>
      </c>
      <c r="C24" s="13" t="s">
        <v>270</v>
      </c>
      <c r="D24" s="5">
        <v>105</v>
      </c>
      <c r="E24" s="5">
        <v>5</v>
      </c>
      <c r="F24" s="5"/>
      <c r="G24" s="5"/>
      <c r="H24" s="5"/>
      <c r="I24" s="5"/>
      <c r="J24" s="5"/>
      <c r="K24" s="5"/>
      <c r="L24" s="5"/>
      <c r="M24" s="5" t="s">
        <v>21</v>
      </c>
      <c r="N24" s="5" t="s">
        <v>21</v>
      </c>
      <c r="O24" s="5" t="s">
        <v>21</v>
      </c>
      <c r="P24" s="5" t="s">
        <v>21</v>
      </c>
      <c r="Q24" s="5" t="s">
        <v>21</v>
      </c>
      <c r="R24" s="5"/>
      <c r="S24" s="5" t="s">
        <v>21</v>
      </c>
      <c r="T24" s="5" t="s">
        <v>21</v>
      </c>
      <c r="U24" s="5"/>
      <c r="V24" s="5" t="s">
        <v>21</v>
      </c>
      <c r="W24" s="5"/>
      <c r="X24" s="5"/>
      <c r="Y24" s="5" t="s">
        <v>21</v>
      </c>
      <c r="Z24" s="5"/>
      <c r="AA24" s="5" t="s">
        <v>21</v>
      </c>
      <c r="AB24" s="5"/>
      <c r="AC24" s="5"/>
      <c r="AD24" s="5"/>
      <c r="AE24" s="5" t="s">
        <v>21</v>
      </c>
      <c r="AF24" s="5" t="s">
        <v>21</v>
      </c>
      <c r="AG24" s="5"/>
      <c r="AH24" s="5" t="s">
        <v>21</v>
      </c>
      <c r="AI24" s="5"/>
      <c r="AJ24" s="5" t="s">
        <v>21</v>
      </c>
      <c r="AK24" s="5"/>
      <c r="AL24" s="5"/>
      <c r="AM24" s="5"/>
      <c r="AN24" s="5"/>
      <c r="AO24" s="5"/>
      <c r="AP24" s="5"/>
      <c r="AQ24" s="5"/>
      <c r="AR24" s="11"/>
      <c r="AS24" s="7">
        <f t="shared" si="5"/>
        <v>0</v>
      </c>
      <c r="AT24" s="7">
        <v>80</v>
      </c>
      <c r="AU24" s="7">
        <v>100</v>
      </c>
      <c r="AV24" s="7"/>
      <c r="AW24" s="7"/>
      <c r="AX24" s="7">
        <f t="shared" si="6"/>
        <v>90</v>
      </c>
      <c r="AY24" s="7">
        <f t="shared" si="0"/>
        <v>22.5</v>
      </c>
      <c r="AZ24" s="7"/>
      <c r="BA24" s="7"/>
      <c r="BB24" s="7">
        <v>10</v>
      </c>
      <c r="BC24" s="7">
        <f t="shared" si="7"/>
        <v>10</v>
      </c>
      <c r="BD24" s="7">
        <f t="shared" si="1"/>
        <v>2</v>
      </c>
      <c r="BE24" s="7">
        <v>4</v>
      </c>
      <c r="BF24" s="7">
        <v>5</v>
      </c>
      <c r="BG24" s="7">
        <v>22</v>
      </c>
      <c r="BH24" s="11">
        <f t="shared" si="8"/>
        <v>31</v>
      </c>
      <c r="BI24" s="7">
        <f t="shared" si="2"/>
        <v>6.2</v>
      </c>
      <c r="BJ24" s="7"/>
      <c r="BK24" s="7">
        <v>24</v>
      </c>
      <c r="BL24" s="7">
        <f t="shared" si="3"/>
        <v>24</v>
      </c>
      <c r="BM24" s="7">
        <f t="shared" si="4"/>
        <v>8.3999999999999986</v>
      </c>
      <c r="BN24" s="52">
        <v>51</v>
      </c>
      <c r="BO24">
        <v>19</v>
      </c>
      <c r="BP24">
        <v>218118406</v>
      </c>
      <c r="BQ24" t="s">
        <v>270</v>
      </c>
      <c r="BR24">
        <v>105</v>
      </c>
      <c r="BS24">
        <v>5</v>
      </c>
    </row>
    <row r="25" spans="1:71" x14ac:dyDescent="0.25">
      <c r="A25" s="5">
        <v>20</v>
      </c>
      <c r="B25" s="6">
        <v>217088996</v>
      </c>
      <c r="C25" s="6" t="s">
        <v>271</v>
      </c>
      <c r="D25" s="5">
        <v>105</v>
      </c>
      <c r="E25" s="5">
        <v>5</v>
      </c>
      <c r="F25" s="5"/>
      <c r="G25" s="5"/>
      <c r="H25" s="5"/>
      <c r="I25" s="5"/>
      <c r="J25" s="5"/>
      <c r="K25" s="5"/>
      <c r="L25" s="5"/>
      <c r="M25" s="5" t="s">
        <v>62</v>
      </c>
      <c r="N25" s="5" t="s">
        <v>21</v>
      </c>
      <c r="O25" s="5" t="s">
        <v>62</v>
      </c>
      <c r="P25" s="5" t="s">
        <v>21</v>
      </c>
      <c r="Q25" s="5" t="s">
        <v>21</v>
      </c>
      <c r="R25" s="5"/>
      <c r="S25" s="5" t="s">
        <v>62</v>
      </c>
      <c r="T25" s="5" t="s">
        <v>21</v>
      </c>
      <c r="U25" s="5"/>
      <c r="V25" s="5" t="s">
        <v>21</v>
      </c>
      <c r="W25" s="5"/>
      <c r="X25" s="5"/>
      <c r="Y25" s="5" t="s">
        <v>62</v>
      </c>
      <c r="Z25" s="5"/>
      <c r="AA25" s="5" t="s">
        <v>62</v>
      </c>
      <c r="AB25" s="5"/>
      <c r="AC25" s="5"/>
      <c r="AD25" s="5"/>
      <c r="AE25" s="5" t="s">
        <v>21</v>
      </c>
      <c r="AF25" s="5" t="s">
        <v>21</v>
      </c>
      <c r="AG25" s="5"/>
      <c r="AH25" s="5" t="s">
        <v>21</v>
      </c>
      <c r="AI25" s="5"/>
      <c r="AJ25" s="5" t="s">
        <v>62</v>
      </c>
      <c r="AK25" s="5"/>
      <c r="AL25" s="5"/>
      <c r="AM25" s="5"/>
      <c r="AN25" s="5"/>
      <c r="AO25" s="5"/>
      <c r="AP25" s="5"/>
      <c r="AQ25" s="5"/>
      <c r="AR25" s="11"/>
      <c r="AS25" s="7">
        <f t="shared" si="5"/>
        <v>0</v>
      </c>
      <c r="AT25" s="7"/>
      <c r="AU25" s="7"/>
      <c r="AV25" s="7"/>
      <c r="AW25" s="7"/>
      <c r="AX25" s="7">
        <f t="shared" si="6"/>
        <v>0</v>
      </c>
      <c r="AY25" s="7">
        <f t="shared" si="0"/>
        <v>0</v>
      </c>
      <c r="AZ25" s="7"/>
      <c r="BA25" s="7"/>
      <c r="BB25" s="7"/>
      <c r="BC25" s="7">
        <f t="shared" si="7"/>
        <v>0</v>
      </c>
      <c r="BD25" s="7">
        <f t="shared" si="1"/>
        <v>0</v>
      </c>
      <c r="BE25" s="7"/>
      <c r="BF25" s="7"/>
      <c r="BG25" s="7"/>
      <c r="BH25" s="11">
        <f t="shared" si="8"/>
        <v>0</v>
      </c>
      <c r="BI25" s="7">
        <f t="shared" si="2"/>
        <v>0</v>
      </c>
      <c r="BJ25" s="7"/>
      <c r="BK25" s="7"/>
      <c r="BL25" s="7">
        <f t="shared" si="3"/>
        <v>0</v>
      </c>
      <c r="BM25" s="7">
        <f t="shared" si="4"/>
        <v>0</v>
      </c>
      <c r="BN25" s="7">
        <f t="shared" si="9"/>
        <v>0</v>
      </c>
      <c r="BO25">
        <v>20</v>
      </c>
      <c r="BP25">
        <v>217088996</v>
      </c>
      <c r="BQ25" t="s">
        <v>271</v>
      </c>
      <c r="BR25">
        <v>105</v>
      </c>
      <c r="BS25">
        <v>5</v>
      </c>
    </row>
    <row r="26" spans="1:71" x14ac:dyDescent="0.25">
      <c r="A26" s="5">
        <v>21</v>
      </c>
      <c r="B26" s="5">
        <v>218118546</v>
      </c>
      <c r="C26" s="13" t="s">
        <v>272</v>
      </c>
      <c r="D26" s="5">
        <v>105</v>
      </c>
      <c r="E26" s="5">
        <v>5</v>
      </c>
      <c r="F26" s="5"/>
      <c r="G26" s="5"/>
      <c r="H26" s="5"/>
      <c r="I26" s="5"/>
      <c r="J26" s="5"/>
      <c r="K26" s="5"/>
      <c r="L26" s="5"/>
      <c r="M26" s="5" t="s">
        <v>21</v>
      </c>
      <c r="N26" s="5" t="s">
        <v>21</v>
      </c>
      <c r="O26" s="5" t="s">
        <v>21</v>
      </c>
      <c r="P26" s="5" t="s">
        <v>21</v>
      </c>
      <c r="Q26" s="5" t="s">
        <v>21</v>
      </c>
      <c r="R26" s="5"/>
      <c r="S26" s="5" t="s">
        <v>21</v>
      </c>
      <c r="T26" s="5" t="s">
        <v>21</v>
      </c>
      <c r="U26" s="5"/>
      <c r="V26" s="5" t="s">
        <v>21</v>
      </c>
      <c r="W26" s="5"/>
      <c r="X26" s="5"/>
      <c r="Y26" s="5" t="s">
        <v>21</v>
      </c>
      <c r="Z26" s="5"/>
      <c r="AA26" s="5" t="s">
        <v>21</v>
      </c>
      <c r="AB26" s="5"/>
      <c r="AC26" s="5"/>
      <c r="AD26" s="5"/>
      <c r="AE26" s="5" t="s">
        <v>21</v>
      </c>
      <c r="AF26" s="5" t="s">
        <v>21</v>
      </c>
      <c r="AG26" s="5"/>
      <c r="AH26" s="5" t="s">
        <v>21</v>
      </c>
      <c r="AI26" s="5"/>
      <c r="AJ26" s="5" t="s">
        <v>21</v>
      </c>
      <c r="AK26" s="5"/>
      <c r="AL26" s="5"/>
      <c r="AM26" s="5"/>
      <c r="AN26" s="5"/>
      <c r="AO26" s="5"/>
      <c r="AP26" s="5"/>
      <c r="AQ26" s="5"/>
      <c r="AR26" s="11"/>
      <c r="AS26" s="7">
        <f t="shared" si="5"/>
        <v>0</v>
      </c>
      <c r="AT26" s="7">
        <v>80</v>
      </c>
      <c r="AU26" s="7">
        <v>90</v>
      </c>
      <c r="AV26" s="7"/>
      <c r="AW26" s="7"/>
      <c r="AX26" s="7">
        <f t="shared" si="6"/>
        <v>85</v>
      </c>
      <c r="AY26" s="7">
        <f t="shared" si="0"/>
        <v>21.25</v>
      </c>
      <c r="AZ26" s="7"/>
      <c r="BA26" s="7"/>
      <c r="BB26" s="7">
        <v>41</v>
      </c>
      <c r="BC26" s="7">
        <f t="shared" si="7"/>
        <v>41</v>
      </c>
      <c r="BD26" s="7">
        <f t="shared" si="1"/>
        <v>8.2000000000000011</v>
      </c>
      <c r="BE26" s="7">
        <v>4</v>
      </c>
      <c r="BF26" s="7">
        <v>5</v>
      </c>
      <c r="BG26" s="7">
        <v>48</v>
      </c>
      <c r="BH26" s="11">
        <f t="shared" si="8"/>
        <v>57</v>
      </c>
      <c r="BI26" s="7">
        <f t="shared" si="2"/>
        <v>11.4</v>
      </c>
      <c r="BJ26" s="7"/>
      <c r="BK26" s="7">
        <v>80</v>
      </c>
      <c r="BL26" s="7">
        <f t="shared" si="3"/>
        <v>80</v>
      </c>
      <c r="BM26" s="7">
        <f t="shared" si="4"/>
        <v>28</v>
      </c>
      <c r="BN26" s="7">
        <f t="shared" si="9"/>
        <v>68.849999999999994</v>
      </c>
      <c r="BO26">
        <v>21</v>
      </c>
      <c r="BP26" s="61">
        <v>218118546</v>
      </c>
      <c r="BQ26" t="s">
        <v>272</v>
      </c>
      <c r="BR26">
        <v>105</v>
      </c>
      <c r="BS26">
        <v>5</v>
      </c>
    </row>
    <row r="27" spans="1:71" x14ac:dyDescent="0.25">
      <c r="A27" s="5">
        <v>22</v>
      </c>
      <c r="B27" s="5">
        <v>218118597</v>
      </c>
      <c r="C27" s="13" t="s">
        <v>273</v>
      </c>
      <c r="D27" s="5">
        <v>105</v>
      </c>
      <c r="E27" s="5">
        <v>5</v>
      </c>
      <c r="F27" s="5"/>
      <c r="G27" s="5"/>
      <c r="H27" s="5"/>
      <c r="I27" s="5"/>
      <c r="J27" s="5"/>
      <c r="K27" s="5"/>
      <c r="L27" s="5"/>
      <c r="M27" s="5" t="s">
        <v>21</v>
      </c>
      <c r="N27" s="5" t="s">
        <v>21</v>
      </c>
      <c r="O27" s="5" t="s">
        <v>21</v>
      </c>
      <c r="P27" s="5" t="s">
        <v>21</v>
      </c>
      <c r="Q27" s="5" t="s">
        <v>21</v>
      </c>
      <c r="R27" s="5"/>
      <c r="S27" s="5" t="s">
        <v>21</v>
      </c>
      <c r="T27" s="5" t="s">
        <v>21</v>
      </c>
      <c r="U27" s="5"/>
      <c r="V27" s="5" t="s">
        <v>21</v>
      </c>
      <c r="W27" s="5"/>
      <c r="X27" s="5"/>
      <c r="Y27" s="5" t="s">
        <v>21</v>
      </c>
      <c r="Z27" s="5"/>
      <c r="AA27" s="5" t="s">
        <v>21</v>
      </c>
      <c r="AB27" s="5"/>
      <c r="AC27" s="5"/>
      <c r="AD27" s="5"/>
      <c r="AE27" s="5" t="s">
        <v>21</v>
      </c>
      <c r="AF27" s="5" t="s">
        <v>21</v>
      </c>
      <c r="AG27" s="5"/>
      <c r="AH27" s="5" t="s">
        <v>21</v>
      </c>
      <c r="AI27" s="5"/>
      <c r="AJ27" s="5" t="s">
        <v>21</v>
      </c>
      <c r="AK27" s="5"/>
      <c r="AL27" s="5"/>
      <c r="AM27" s="5"/>
      <c r="AN27" s="5"/>
      <c r="AO27" s="5"/>
      <c r="AP27" s="5"/>
      <c r="AQ27" s="5"/>
      <c r="AR27" s="11"/>
      <c r="AS27" s="7">
        <f t="shared" si="5"/>
        <v>0</v>
      </c>
      <c r="AT27" s="7">
        <v>90</v>
      </c>
      <c r="AU27" s="7">
        <v>90</v>
      </c>
      <c r="AV27" s="7"/>
      <c r="AW27" s="7"/>
      <c r="AX27" s="7">
        <f t="shared" si="6"/>
        <v>90</v>
      </c>
      <c r="AY27" s="7">
        <f t="shared" si="0"/>
        <v>22.5</v>
      </c>
      <c r="AZ27" s="7"/>
      <c r="BA27" s="7"/>
      <c r="BB27" s="7">
        <v>30</v>
      </c>
      <c r="BC27" s="7">
        <f t="shared" si="7"/>
        <v>30</v>
      </c>
      <c r="BD27" s="7">
        <f t="shared" si="1"/>
        <v>6</v>
      </c>
      <c r="BE27" s="7">
        <v>4</v>
      </c>
      <c r="BF27" s="7"/>
      <c r="BG27" s="7">
        <v>38</v>
      </c>
      <c r="BH27" s="11">
        <f t="shared" si="8"/>
        <v>42</v>
      </c>
      <c r="BI27" s="7">
        <f t="shared" si="2"/>
        <v>8.4</v>
      </c>
      <c r="BJ27" s="7"/>
      <c r="BK27" s="7">
        <v>78</v>
      </c>
      <c r="BL27" s="7">
        <f t="shared" si="3"/>
        <v>78</v>
      </c>
      <c r="BM27" s="7">
        <f t="shared" si="4"/>
        <v>27.299999999999997</v>
      </c>
      <c r="BN27" s="7">
        <f t="shared" si="9"/>
        <v>64.199999999999989</v>
      </c>
      <c r="BO27">
        <v>22</v>
      </c>
      <c r="BP27">
        <v>218118597</v>
      </c>
      <c r="BQ27" t="s">
        <v>273</v>
      </c>
      <c r="BR27">
        <v>105</v>
      </c>
      <c r="BS27">
        <v>5</v>
      </c>
    </row>
    <row r="28" spans="1:71" x14ac:dyDescent="0.25">
      <c r="A28" s="5">
        <v>23</v>
      </c>
      <c r="B28" s="5">
        <v>218119119</v>
      </c>
      <c r="C28" s="13" t="s">
        <v>274</v>
      </c>
      <c r="D28" s="5">
        <v>105</v>
      </c>
      <c r="E28" s="5">
        <v>5</v>
      </c>
      <c r="F28" s="5"/>
      <c r="G28" s="5"/>
      <c r="H28" s="5"/>
      <c r="I28" s="5"/>
      <c r="J28" s="5"/>
      <c r="K28" s="5"/>
      <c r="L28" s="5"/>
      <c r="M28" s="5" t="s">
        <v>21</v>
      </c>
      <c r="N28" s="5" t="s">
        <v>21</v>
      </c>
      <c r="O28" s="5" t="s">
        <v>21</v>
      </c>
      <c r="P28" s="5" t="s">
        <v>21</v>
      </c>
      <c r="Q28" s="5" t="s">
        <v>21</v>
      </c>
      <c r="R28" s="5"/>
      <c r="S28" s="5" t="s">
        <v>21</v>
      </c>
      <c r="T28" s="5" t="s">
        <v>21</v>
      </c>
      <c r="U28" s="5"/>
      <c r="V28" s="5" t="s">
        <v>21</v>
      </c>
      <c r="W28" s="5"/>
      <c r="X28" s="5"/>
      <c r="Y28" s="5" t="s">
        <v>21</v>
      </c>
      <c r="Z28" s="5"/>
      <c r="AA28" s="5" t="s">
        <v>21</v>
      </c>
      <c r="AB28" s="5"/>
      <c r="AC28" s="5"/>
      <c r="AD28" s="5"/>
      <c r="AE28" s="5" t="s">
        <v>21</v>
      </c>
      <c r="AF28" s="5" t="s">
        <v>21</v>
      </c>
      <c r="AG28" s="5"/>
      <c r="AH28" s="5" t="s">
        <v>21</v>
      </c>
      <c r="AI28" s="5"/>
      <c r="AJ28" s="5" t="s">
        <v>21</v>
      </c>
      <c r="AK28" s="5"/>
      <c r="AL28" s="5"/>
      <c r="AM28" s="5"/>
      <c r="AN28" s="5"/>
      <c r="AO28" s="5"/>
      <c r="AP28" s="5"/>
      <c r="AQ28" s="5"/>
      <c r="AR28" s="11"/>
      <c r="AS28" s="7">
        <f t="shared" si="5"/>
        <v>0</v>
      </c>
      <c r="AT28" s="7">
        <v>85</v>
      </c>
      <c r="AU28" s="7">
        <v>100</v>
      </c>
      <c r="AV28" s="7"/>
      <c r="AW28" s="7"/>
      <c r="AX28" s="7">
        <f t="shared" si="6"/>
        <v>92.5</v>
      </c>
      <c r="AY28" s="7">
        <f t="shared" si="0"/>
        <v>23.125</v>
      </c>
      <c r="AZ28" s="7"/>
      <c r="BA28" s="7">
        <v>2</v>
      </c>
      <c r="BB28" s="7">
        <v>48</v>
      </c>
      <c r="BC28" s="7">
        <f t="shared" si="7"/>
        <v>50</v>
      </c>
      <c r="BD28" s="7">
        <f t="shared" si="1"/>
        <v>10</v>
      </c>
      <c r="BE28" s="7">
        <v>4</v>
      </c>
      <c r="BF28" s="7">
        <v>7</v>
      </c>
      <c r="BG28" s="7">
        <v>48</v>
      </c>
      <c r="BH28" s="11">
        <f t="shared" si="8"/>
        <v>59</v>
      </c>
      <c r="BI28" s="7">
        <f t="shared" si="2"/>
        <v>11.8</v>
      </c>
      <c r="BJ28" s="7"/>
      <c r="BK28" s="52">
        <v>48</v>
      </c>
      <c r="BL28" s="7">
        <f t="shared" si="3"/>
        <v>48</v>
      </c>
      <c r="BM28" s="7">
        <f t="shared" si="4"/>
        <v>16.799999999999997</v>
      </c>
      <c r="BN28" s="7">
        <f t="shared" si="9"/>
        <v>61.724999999999994</v>
      </c>
      <c r="BO28">
        <v>23</v>
      </c>
      <c r="BP28">
        <v>218119119</v>
      </c>
      <c r="BQ28" t="s">
        <v>274</v>
      </c>
      <c r="BR28">
        <v>105</v>
      </c>
      <c r="BS28">
        <v>5</v>
      </c>
    </row>
    <row r="29" spans="1:71" x14ac:dyDescent="0.25">
      <c r="A29" s="5">
        <v>24</v>
      </c>
      <c r="B29" s="5">
        <v>218119216</v>
      </c>
      <c r="C29" s="13" t="s">
        <v>275</v>
      </c>
      <c r="D29" s="5">
        <v>105</v>
      </c>
      <c r="E29" s="5">
        <v>5</v>
      </c>
      <c r="F29" s="5"/>
      <c r="G29" s="5"/>
      <c r="H29" s="5"/>
      <c r="I29" s="5"/>
      <c r="J29" s="5"/>
      <c r="K29" s="5"/>
      <c r="L29" s="5"/>
      <c r="M29" s="5" t="s">
        <v>21</v>
      </c>
      <c r="N29" s="5" t="s">
        <v>21</v>
      </c>
      <c r="O29" s="5" t="s">
        <v>21</v>
      </c>
      <c r="P29" s="5" t="s">
        <v>21</v>
      </c>
      <c r="Q29" s="5" t="s">
        <v>21</v>
      </c>
      <c r="R29" s="5"/>
      <c r="S29" s="5" t="s">
        <v>21</v>
      </c>
      <c r="T29" s="5" t="s">
        <v>21</v>
      </c>
      <c r="U29" s="5"/>
      <c r="V29" s="5" t="s">
        <v>21</v>
      </c>
      <c r="W29" s="5"/>
      <c r="X29" s="5"/>
      <c r="Y29" s="5" t="s">
        <v>21</v>
      </c>
      <c r="Z29" s="5"/>
      <c r="AA29" s="5" t="s">
        <v>21</v>
      </c>
      <c r="AB29" s="5"/>
      <c r="AC29" s="5"/>
      <c r="AD29" s="5"/>
      <c r="AE29" s="5" t="s">
        <v>21</v>
      </c>
      <c r="AF29" s="5" t="s">
        <v>21</v>
      </c>
      <c r="AG29" s="5"/>
      <c r="AH29" s="5" t="s">
        <v>21</v>
      </c>
      <c r="AI29" s="5"/>
      <c r="AJ29" s="5" t="s">
        <v>21</v>
      </c>
      <c r="AK29" s="5"/>
      <c r="AL29" s="5"/>
      <c r="AM29" s="5"/>
      <c r="AN29" s="5"/>
      <c r="AO29" s="5"/>
      <c r="AP29" s="5"/>
      <c r="AQ29" s="5"/>
      <c r="AR29" s="11"/>
      <c r="AS29" s="7">
        <f t="shared" si="5"/>
        <v>0</v>
      </c>
      <c r="AT29" s="7">
        <v>75</v>
      </c>
      <c r="AU29" s="7">
        <v>100</v>
      </c>
      <c r="AV29" s="7"/>
      <c r="AW29" s="7"/>
      <c r="AX29" s="7">
        <f t="shared" si="6"/>
        <v>87.5</v>
      </c>
      <c r="AY29" s="7">
        <f t="shared" si="0"/>
        <v>21.875</v>
      </c>
      <c r="AZ29" s="7"/>
      <c r="BA29" s="7"/>
      <c r="BB29" s="7">
        <v>10</v>
      </c>
      <c r="BC29" s="7">
        <f t="shared" si="7"/>
        <v>10</v>
      </c>
      <c r="BD29" s="7">
        <f t="shared" si="1"/>
        <v>2</v>
      </c>
      <c r="BE29" s="7">
        <v>4</v>
      </c>
      <c r="BF29" s="7"/>
      <c r="BG29" s="7">
        <v>11</v>
      </c>
      <c r="BH29" s="11">
        <f t="shared" si="8"/>
        <v>15</v>
      </c>
      <c r="BI29" s="7">
        <f t="shared" si="2"/>
        <v>3</v>
      </c>
      <c r="BJ29" s="7"/>
      <c r="BK29" s="7">
        <v>24</v>
      </c>
      <c r="BL29" s="7">
        <f t="shared" si="3"/>
        <v>24</v>
      </c>
      <c r="BM29" s="7">
        <f t="shared" si="4"/>
        <v>8.3999999999999986</v>
      </c>
      <c r="BN29" s="52">
        <v>51</v>
      </c>
      <c r="BO29">
        <v>24</v>
      </c>
      <c r="BP29">
        <v>218119216</v>
      </c>
      <c r="BQ29" t="s">
        <v>275</v>
      </c>
      <c r="BR29">
        <v>105</v>
      </c>
      <c r="BS29">
        <v>5</v>
      </c>
    </row>
    <row r="30" spans="1:71" x14ac:dyDescent="0.25">
      <c r="A30" s="5">
        <v>25</v>
      </c>
      <c r="B30" s="5">
        <v>217119573</v>
      </c>
      <c r="C30" s="13" t="s">
        <v>276</v>
      </c>
      <c r="D30" s="5">
        <v>105</v>
      </c>
      <c r="E30" s="5">
        <v>5</v>
      </c>
      <c r="F30" s="5"/>
      <c r="G30" s="5"/>
      <c r="H30" s="5"/>
      <c r="I30" s="5"/>
      <c r="J30" s="5"/>
      <c r="K30" s="5"/>
      <c r="L30" s="5"/>
      <c r="M30" s="5" t="s">
        <v>21</v>
      </c>
      <c r="N30" s="5" t="s">
        <v>21</v>
      </c>
      <c r="O30" s="5" t="s">
        <v>21</v>
      </c>
      <c r="P30" s="5" t="s">
        <v>21</v>
      </c>
      <c r="Q30" s="5" t="s">
        <v>21</v>
      </c>
      <c r="R30" s="5"/>
      <c r="S30" s="5" t="s">
        <v>21</v>
      </c>
      <c r="T30" s="5" t="s">
        <v>21</v>
      </c>
      <c r="U30" s="5"/>
      <c r="V30" s="5" t="s">
        <v>21</v>
      </c>
      <c r="W30" s="5"/>
      <c r="X30" s="5"/>
      <c r="Y30" s="5" t="s">
        <v>21</v>
      </c>
      <c r="Z30" s="5"/>
      <c r="AA30" s="5" t="s">
        <v>21</v>
      </c>
      <c r="AB30" s="5"/>
      <c r="AC30" s="5"/>
      <c r="AD30" s="5"/>
      <c r="AE30" s="5" t="s">
        <v>21</v>
      </c>
      <c r="AF30" s="5" t="s">
        <v>21</v>
      </c>
      <c r="AG30" s="5"/>
      <c r="AH30" s="5" t="s">
        <v>62</v>
      </c>
      <c r="AI30" s="5"/>
      <c r="AJ30" s="5" t="s">
        <v>21</v>
      </c>
      <c r="AK30" s="5"/>
      <c r="AL30" s="5"/>
      <c r="AM30" s="5"/>
      <c r="AN30" s="5"/>
      <c r="AO30" s="5"/>
      <c r="AP30" s="5"/>
      <c r="AQ30" s="5"/>
      <c r="AR30" s="11"/>
      <c r="AS30" s="7">
        <f t="shared" si="5"/>
        <v>0</v>
      </c>
      <c r="AT30" s="7"/>
      <c r="AU30" s="7">
        <v>100</v>
      </c>
      <c r="AV30" s="7"/>
      <c r="AW30" s="7"/>
      <c r="AX30" s="7">
        <f t="shared" si="6"/>
        <v>50</v>
      </c>
      <c r="AY30" s="7">
        <f t="shared" si="0"/>
        <v>12.5</v>
      </c>
      <c r="AZ30" s="7"/>
      <c r="BA30" s="7">
        <v>2</v>
      </c>
      <c r="BB30" s="7">
        <v>10</v>
      </c>
      <c r="BC30" s="7">
        <f t="shared" si="7"/>
        <v>12</v>
      </c>
      <c r="BD30" s="7">
        <f t="shared" si="1"/>
        <v>2.4000000000000004</v>
      </c>
      <c r="BE30" s="7"/>
      <c r="BF30" s="7"/>
      <c r="BG30" s="7"/>
      <c r="BH30" s="11">
        <f t="shared" si="8"/>
        <v>0</v>
      </c>
      <c r="BI30" s="7">
        <f t="shared" si="2"/>
        <v>0</v>
      </c>
      <c r="BJ30" s="7"/>
      <c r="BK30" s="7"/>
      <c r="BL30" s="7">
        <f t="shared" si="3"/>
        <v>0</v>
      </c>
      <c r="BM30" s="7">
        <f t="shared" si="4"/>
        <v>0</v>
      </c>
      <c r="BN30" s="7">
        <f t="shared" si="9"/>
        <v>14.9</v>
      </c>
      <c r="BO30">
        <v>25</v>
      </c>
      <c r="BP30">
        <v>217119573</v>
      </c>
      <c r="BQ30" t="s">
        <v>276</v>
      </c>
      <c r="BR30">
        <v>105</v>
      </c>
      <c r="BS30">
        <v>5</v>
      </c>
    </row>
    <row r="31" spans="1:71" x14ac:dyDescent="0.25">
      <c r="A31" s="5">
        <v>26</v>
      </c>
      <c r="B31" s="5">
        <v>218119763</v>
      </c>
      <c r="C31" s="13" t="s">
        <v>406</v>
      </c>
      <c r="D31" s="5">
        <v>105</v>
      </c>
      <c r="E31" s="5">
        <v>5</v>
      </c>
      <c r="F31" s="5"/>
      <c r="G31" s="5"/>
      <c r="H31" s="5"/>
      <c r="I31" s="5"/>
      <c r="J31" s="5"/>
      <c r="K31" s="5"/>
      <c r="L31" s="5"/>
      <c r="M31" s="5" t="s">
        <v>21</v>
      </c>
      <c r="N31" s="5" t="s">
        <v>62</v>
      </c>
      <c r="O31" s="5" t="s">
        <v>62</v>
      </c>
      <c r="P31" s="5" t="s">
        <v>62</v>
      </c>
      <c r="Q31" s="5" t="s">
        <v>62</v>
      </c>
      <c r="R31" s="5"/>
      <c r="S31" s="5" t="s">
        <v>21</v>
      </c>
      <c r="T31" s="5" t="s">
        <v>62</v>
      </c>
      <c r="U31" s="5"/>
      <c r="V31" s="5" t="s">
        <v>62</v>
      </c>
      <c r="W31" s="5"/>
      <c r="X31" s="5"/>
      <c r="Y31" s="5" t="s">
        <v>62</v>
      </c>
      <c r="Z31" s="5"/>
      <c r="AA31" s="5" t="s">
        <v>62</v>
      </c>
      <c r="AB31" s="5"/>
      <c r="AC31" s="5"/>
      <c r="AD31" s="5"/>
      <c r="AE31" s="5" t="s">
        <v>62</v>
      </c>
      <c r="AF31" s="5" t="s">
        <v>62</v>
      </c>
      <c r="AG31" s="5"/>
      <c r="AH31" s="5" t="s">
        <v>62</v>
      </c>
      <c r="AI31" s="5"/>
      <c r="AJ31" s="5" t="s">
        <v>62</v>
      </c>
      <c r="AK31" s="5"/>
      <c r="AL31" s="5"/>
      <c r="AM31" s="5"/>
      <c r="AN31" s="5"/>
      <c r="AO31" s="5"/>
      <c r="AP31" s="5"/>
      <c r="AQ31" s="5"/>
      <c r="AR31" s="11"/>
      <c r="AS31" s="7">
        <f t="shared" si="5"/>
        <v>0</v>
      </c>
      <c r="AT31" s="7"/>
      <c r="AU31" s="7"/>
      <c r="AV31" s="7"/>
      <c r="AW31" s="7"/>
      <c r="AX31" s="7">
        <f t="shared" si="6"/>
        <v>0</v>
      </c>
      <c r="AY31" s="7">
        <f t="shared" si="0"/>
        <v>0</v>
      </c>
      <c r="AZ31" s="7"/>
      <c r="BA31" s="7"/>
      <c r="BB31" s="7"/>
      <c r="BC31" s="7">
        <f t="shared" si="7"/>
        <v>0</v>
      </c>
      <c r="BD31" s="7">
        <f t="shared" si="1"/>
        <v>0</v>
      </c>
      <c r="BE31" s="7"/>
      <c r="BF31" s="7"/>
      <c r="BG31" s="7"/>
      <c r="BH31" s="11">
        <f t="shared" si="8"/>
        <v>0</v>
      </c>
      <c r="BI31" s="7">
        <f t="shared" si="2"/>
        <v>0</v>
      </c>
      <c r="BJ31" s="7"/>
      <c r="BK31" s="7"/>
      <c r="BL31" s="7">
        <f t="shared" si="3"/>
        <v>0</v>
      </c>
      <c r="BM31" s="7">
        <f t="shared" si="4"/>
        <v>0</v>
      </c>
      <c r="BN31" s="7">
        <f t="shared" si="9"/>
        <v>0</v>
      </c>
      <c r="BO31">
        <v>26</v>
      </c>
      <c r="BP31">
        <v>218119763</v>
      </c>
      <c r="BQ31" t="s">
        <v>480</v>
      </c>
      <c r="BR31">
        <v>105</v>
      </c>
      <c r="BS31">
        <v>5</v>
      </c>
    </row>
    <row r="32" spans="1:71" x14ac:dyDescent="0.25">
      <c r="A32" s="5">
        <v>27</v>
      </c>
      <c r="B32" s="5">
        <v>217092330</v>
      </c>
      <c r="C32" s="13" t="s">
        <v>395</v>
      </c>
      <c r="D32" s="5">
        <v>105</v>
      </c>
      <c r="E32" s="5">
        <v>5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 t="s">
        <v>62</v>
      </c>
      <c r="Q32" s="5" t="s">
        <v>62</v>
      </c>
      <c r="R32" s="5"/>
      <c r="S32" s="5" t="s">
        <v>62</v>
      </c>
      <c r="T32" s="5" t="s">
        <v>62</v>
      </c>
      <c r="U32" s="5"/>
      <c r="V32" s="5" t="s">
        <v>62</v>
      </c>
      <c r="W32" s="5"/>
      <c r="X32" s="5"/>
      <c r="Y32" s="5" t="s">
        <v>62</v>
      </c>
      <c r="Z32" s="5"/>
      <c r="AA32" s="5" t="s">
        <v>62</v>
      </c>
      <c r="AB32" s="5"/>
      <c r="AC32" s="5"/>
      <c r="AD32" s="5"/>
      <c r="AE32" s="5" t="s">
        <v>62</v>
      </c>
      <c r="AF32" s="5" t="s">
        <v>62</v>
      </c>
      <c r="AG32" s="5"/>
      <c r="AH32" s="5" t="s">
        <v>62</v>
      </c>
      <c r="AI32" s="5"/>
      <c r="AJ32" s="5" t="s">
        <v>62</v>
      </c>
      <c r="AK32" s="5"/>
      <c r="AL32" s="5"/>
      <c r="AM32" s="5"/>
      <c r="AN32" s="5"/>
      <c r="AO32" s="5"/>
      <c r="AP32" s="5"/>
      <c r="AQ32" s="5"/>
      <c r="AR32" s="11"/>
      <c r="AS32" s="7">
        <f t="shared" si="5"/>
        <v>0</v>
      </c>
      <c r="AT32" s="7"/>
      <c r="AU32" s="7"/>
      <c r="AV32" s="7"/>
      <c r="AW32" s="7"/>
      <c r="AX32" s="7">
        <f t="shared" si="6"/>
        <v>0</v>
      </c>
      <c r="AY32" s="7">
        <f t="shared" si="0"/>
        <v>0</v>
      </c>
      <c r="AZ32" s="7"/>
      <c r="BA32" s="7"/>
      <c r="BB32" s="7"/>
      <c r="BC32" s="7">
        <f t="shared" si="7"/>
        <v>0</v>
      </c>
      <c r="BD32" s="7">
        <f t="shared" si="1"/>
        <v>0</v>
      </c>
      <c r="BE32" s="7"/>
      <c r="BF32" s="7"/>
      <c r="BG32" s="7"/>
      <c r="BH32" s="11">
        <f t="shared" si="8"/>
        <v>0</v>
      </c>
      <c r="BI32" s="7">
        <f t="shared" si="2"/>
        <v>0</v>
      </c>
      <c r="BJ32" s="7"/>
      <c r="BK32" s="7"/>
      <c r="BL32" s="7">
        <f t="shared" si="3"/>
        <v>0</v>
      </c>
      <c r="BM32" s="7">
        <f t="shared" si="4"/>
        <v>0</v>
      </c>
      <c r="BN32" s="7">
        <f t="shared" si="9"/>
        <v>0</v>
      </c>
      <c r="BO32">
        <v>27</v>
      </c>
      <c r="BP32">
        <v>217092330</v>
      </c>
      <c r="BQ32" t="s">
        <v>395</v>
      </c>
      <c r="BR32">
        <v>105</v>
      </c>
      <c r="BS32">
        <v>5</v>
      </c>
    </row>
    <row r="33" spans="1:71" x14ac:dyDescent="0.25">
      <c r="A33" s="5">
        <v>28</v>
      </c>
      <c r="B33" s="5">
        <v>218120788</v>
      </c>
      <c r="C33" s="13" t="s">
        <v>277</v>
      </c>
      <c r="D33" s="5">
        <v>105</v>
      </c>
      <c r="E33" s="5">
        <v>5</v>
      </c>
      <c r="F33" s="5"/>
      <c r="G33" s="5"/>
      <c r="H33" s="5"/>
      <c r="I33" s="5"/>
      <c r="J33" s="5"/>
      <c r="K33" s="5"/>
      <c r="L33" s="5"/>
      <c r="M33" s="5" t="s">
        <v>21</v>
      </c>
      <c r="N33" s="5" t="s">
        <v>21</v>
      </c>
      <c r="O33" s="5" t="s">
        <v>21</v>
      </c>
      <c r="P33" s="5" t="s">
        <v>21</v>
      </c>
      <c r="Q33" s="5" t="s">
        <v>21</v>
      </c>
      <c r="R33" s="5"/>
      <c r="S33" s="5" t="s">
        <v>21</v>
      </c>
      <c r="T33" s="5" t="s">
        <v>21</v>
      </c>
      <c r="U33" s="5"/>
      <c r="V33" s="5" t="s">
        <v>21</v>
      </c>
      <c r="W33" s="5"/>
      <c r="X33" s="5"/>
      <c r="Y33" s="5" t="s">
        <v>21</v>
      </c>
      <c r="Z33" s="5"/>
      <c r="AA33" s="5" t="s">
        <v>21</v>
      </c>
      <c r="AB33" s="5"/>
      <c r="AC33" s="5"/>
      <c r="AD33" s="5"/>
      <c r="AE33" s="5" t="s">
        <v>21</v>
      </c>
      <c r="AF33" s="5" t="s">
        <v>21</v>
      </c>
      <c r="AG33" s="5"/>
      <c r="AH33" s="5" t="s">
        <v>21</v>
      </c>
      <c r="AI33" s="5"/>
      <c r="AJ33" s="5" t="s">
        <v>62</v>
      </c>
      <c r="AK33" s="5"/>
      <c r="AL33" s="5"/>
      <c r="AM33" s="5"/>
      <c r="AN33" s="5"/>
      <c r="AO33" s="5"/>
      <c r="AP33" s="5"/>
      <c r="AQ33" s="5"/>
      <c r="AR33" s="11"/>
      <c r="AS33" s="7">
        <f t="shared" si="5"/>
        <v>0</v>
      </c>
      <c r="AT33" s="7">
        <v>95</v>
      </c>
      <c r="AU33" s="7">
        <v>100</v>
      </c>
      <c r="AV33" s="7"/>
      <c r="AW33" s="7"/>
      <c r="AX33" s="7">
        <f t="shared" si="6"/>
        <v>97.5</v>
      </c>
      <c r="AY33" s="7">
        <f t="shared" si="0"/>
        <v>24.375</v>
      </c>
      <c r="AZ33" s="7"/>
      <c r="BA33" s="7">
        <v>2</v>
      </c>
      <c r="BB33" s="7">
        <v>51</v>
      </c>
      <c r="BC33" s="7">
        <f t="shared" si="7"/>
        <v>53</v>
      </c>
      <c r="BD33" s="7">
        <f t="shared" si="1"/>
        <v>10.600000000000001</v>
      </c>
      <c r="BE33" s="7">
        <v>4</v>
      </c>
      <c r="BF33" s="7">
        <v>2</v>
      </c>
      <c r="BG33" s="7">
        <v>43</v>
      </c>
      <c r="BH33" s="11">
        <f t="shared" si="8"/>
        <v>49</v>
      </c>
      <c r="BI33" s="7">
        <f t="shared" si="2"/>
        <v>9.8000000000000007</v>
      </c>
      <c r="BJ33" s="7"/>
      <c r="BK33" s="52">
        <v>43</v>
      </c>
      <c r="BL33" s="7">
        <f t="shared" si="3"/>
        <v>43</v>
      </c>
      <c r="BM33" s="7">
        <f t="shared" si="4"/>
        <v>15.049999999999999</v>
      </c>
      <c r="BN33" s="7">
        <f t="shared" si="9"/>
        <v>59.825000000000003</v>
      </c>
      <c r="BO33">
        <v>28</v>
      </c>
      <c r="BP33">
        <v>218120788</v>
      </c>
      <c r="BQ33" t="s">
        <v>277</v>
      </c>
      <c r="BR33">
        <v>105</v>
      </c>
      <c r="BS33">
        <v>5</v>
      </c>
    </row>
    <row r="34" spans="1:71" x14ac:dyDescent="0.25">
      <c r="A34" s="5">
        <v>29</v>
      </c>
      <c r="B34" s="5">
        <v>218121296</v>
      </c>
      <c r="C34" s="13" t="s">
        <v>362</v>
      </c>
      <c r="D34" s="5">
        <v>105</v>
      </c>
      <c r="E34" s="5">
        <v>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 t="s">
        <v>21</v>
      </c>
      <c r="Q34" s="5" t="s">
        <v>21</v>
      </c>
      <c r="R34" s="5"/>
      <c r="S34" s="5" t="s">
        <v>62</v>
      </c>
      <c r="T34" s="5" t="s">
        <v>21</v>
      </c>
      <c r="U34" s="5"/>
      <c r="V34" s="5" t="s">
        <v>21</v>
      </c>
      <c r="W34" s="5"/>
      <c r="X34" s="5"/>
      <c r="Y34" s="5" t="s">
        <v>21</v>
      </c>
      <c r="Z34" s="5"/>
      <c r="AA34" s="5" t="s">
        <v>21</v>
      </c>
      <c r="AB34" s="5"/>
      <c r="AC34" s="5"/>
      <c r="AD34" s="5"/>
      <c r="AE34" s="5" t="s">
        <v>21</v>
      </c>
      <c r="AF34" s="5" t="s">
        <v>62</v>
      </c>
      <c r="AG34" s="5"/>
      <c r="AH34" s="5" t="s">
        <v>21</v>
      </c>
      <c r="AI34" s="5"/>
      <c r="AJ34" s="5" t="s">
        <v>21</v>
      </c>
      <c r="AK34" s="5"/>
      <c r="AL34" s="5"/>
      <c r="AM34" s="5"/>
      <c r="AN34" s="5"/>
      <c r="AO34" s="5"/>
      <c r="AP34" s="5"/>
      <c r="AQ34" s="5"/>
      <c r="AR34" s="11"/>
      <c r="AS34" s="7">
        <f t="shared" si="5"/>
        <v>0</v>
      </c>
      <c r="AT34" s="7">
        <v>85</v>
      </c>
      <c r="AU34" s="7">
        <v>100</v>
      </c>
      <c r="AV34" s="7"/>
      <c r="AW34" s="7"/>
      <c r="AX34" s="7">
        <f t="shared" si="6"/>
        <v>92.5</v>
      </c>
      <c r="AY34" s="7">
        <f t="shared" si="0"/>
        <v>23.125</v>
      </c>
      <c r="AZ34" s="7"/>
      <c r="BA34" s="7">
        <v>2</v>
      </c>
      <c r="BB34" s="7">
        <v>40</v>
      </c>
      <c r="BC34" s="7">
        <f t="shared" si="7"/>
        <v>42</v>
      </c>
      <c r="BD34" s="7">
        <f t="shared" si="1"/>
        <v>8.4</v>
      </c>
      <c r="BE34" s="7">
        <v>4</v>
      </c>
      <c r="BF34" s="7"/>
      <c r="BG34" s="7">
        <v>15</v>
      </c>
      <c r="BH34" s="11">
        <f t="shared" si="8"/>
        <v>19</v>
      </c>
      <c r="BI34" s="7">
        <f t="shared" si="2"/>
        <v>3.8000000000000003</v>
      </c>
      <c r="BJ34" s="7"/>
      <c r="BK34" s="7">
        <v>19</v>
      </c>
      <c r="BL34" s="7">
        <f t="shared" si="3"/>
        <v>19</v>
      </c>
      <c r="BM34" s="7">
        <f t="shared" si="4"/>
        <v>6.6499999999999995</v>
      </c>
      <c r="BN34" s="52">
        <v>51</v>
      </c>
      <c r="BO34">
        <v>29</v>
      </c>
      <c r="BP34">
        <v>218121296</v>
      </c>
      <c r="BQ34" t="s">
        <v>362</v>
      </c>
      <c r="BR34">
        <v>105</v>
      </c>
      <c r="BS34">
        <v>5</v>
      </c>
    </row>
    <row r="35" spans="1:71" x14ac:dyDescent="0.25">
      <c r="A35" s="5">
        <v>30</v>
      </c>
      <c r="B35" s="5">
        <v>218121369</v>
      </c>
      <c r="C35" s="13" t="s">
        <v>278</v>
      </c>
      <c r="D35" s="5">
        <v>105</v>
      </c>
      <c r="E35" s="5">
        <v>5</v>
      </c>
      <c r="F35" s="5"/>
      <c r="G35" s="5"/>
      <c r="H35" s="5"/>
      <c r="I35" s="5"/>
      <c r="J35" s="5"/>
      <c r="K35" s="5"/>
      <c r="L35" s="5"/>
      <c r="M35" s="5" t="s">
        <v>21</v>
      </c>
      <c r="N35" s="5" t="s">
        <v>21</v>
      </c>
      <c r="O35" s="5" t="s">
        <v>21</v>
      </c>
      <c r="P35" s="5" t="s">
        <v>21</v>
      </c>
      <c r="Q35" s="5" t="s">
        <v>62</v>
      </c>
      <c r="R35" s="5"/>
      <c r="S35" s="5" t="s">
        <v>62</v>
      </c>
      <c r="T35" s="5" t="s">
        <v>62</v>
      </c>
      <c r="U35" s="5"/>
      <c r="V35" s="5" t="s">
        <v>21</v>
      </c>
      <c r="W35" s="5"/>
      <c r="X35" s="5"/>
      <c r="Y35" s="5" t="s">
        <v>21</v>
      </c>
      <c r="Z35" s="5"/>
      <c r="AA35" s="5" t="s">
        <v>21</v>
      </c>
      <c r="AB35" s="5"/>
      <c r="AC35" s="5"/>
      <c r="AD35" s="5"/>
      <c r="AE35" s="5" t="s">
        <v>62</v>
      </c>
      <c r="AF35" s="5" t="s">
        <v>21</v>
      </c>
      <c r="AG35" s="5"/>
      <c r="AH35" s="5" t="s">
        <v>21</v>
      </c>
      <c r="AI35" s="5"/>
      <c r="AJ35" s="5" t="s">
        <v>21</v>
      </c>
      <c r="AK35" s="5"/>
      <c r="AL35" s="5"/>
      <c r="AM35" s="5"/>
      <c r="AN35" s="5"/>
      <c r="AO35" s="5"/>
      <c r="AP35" s="5"/>
      <c r="AQ35" s="5"/>
      <c r="AR35" s="11"/>
      <c r="AS35" s="7">
        <f t="shared" si="5"/>
        <v>0</v>
      </c>
      <c r="AT35" s="7">
        <v>95</v>
      </c>
      <c r="AU35" s="7">
        <v>100</v>
      </c>
      <c r="AV35" s="7"/>
      <c r="AW35" s="7"/>
      <c r="AX35" s="7">
        <f t="shared" si="6"/>
        <v>97.5</v>
      </c>
      <c r="AY35" s="7">
        <f t="shared" si="0"/>
        <v>24.375</v>
      </c>
      <c r="AZ35" s="7"/>
      <c r="BA35" s="7"/>
      <c r="BB35" s="7">
        <v>31</v>
      </c>
      <c r="BC35" s="7">
        <f t="shared" si="7"/>
        <v>31</v>
      </c>
      <c r="BD35" s="7">
        <f t="shared" si="1"/>
        <v>6.2</v>
      </c>
      <c r="BE35" s="7">
        <v>4</v>
      </c>
      <c r="BF35" s="7"/>
      <c r="BG35" s="7">
        <v>11</v>
      </c>
      <c r="BH35" s="11">
        <f t="shared" si="8"/>
        <v>15</v>
      </c>
      <c r="BI35" s="7">
        <f t="shared" si="2"/>
        <v>3</v>
      </c>
      <c r="BJ35" s="7"/>
      <c r="BK35" s="7">
        <v>10</v>
      </c>
      <c r="BL35" s="7">
        <f t="shared" si="3"/>
        <v>10</v>
      </c>
      <c r="BM35" s="7">
        <f t="shared" si="4"/>
        <v>3.5</v>
      </c>
      <c r="BN35" s="52">
        <f t="shared" si="9"/>
        <v>37.075000000000003</v>
      </c>
      <c r="BO35">
        <v>30</v>
      </c>
      <c r="BP35">
        <v>218121369</v>
      </c>
      <c r="BQ35" t="s">
        <v>278</v>
      </c>
      <c r="BR35">
        <v>105</v>
      </c>
      <c r="BS35">
        <v>5</v>
      </c>
    </row>
    <row r="36" spans="1:71" x14ac:dyDescent="0.25">
      <c r="A36" s="5">
        <v>31</v>
      </c>
      <c r="B36" s="5">
        <v>218121652</v>
      </c>
      <c r="C36" s="13" t="s">
        <v>279</v>
      </c>
      <c r="D36" s="5">
        <v>105</v>
      </c>
      <c r="E36" s="5">
        <v>5</v>
      </c>
      <c r="F36" s="5"/>
      <c r="G36" s="5"/>
      <c r="H36" s="5"/>
      <c r="I36" s="5"/>
      <c r="J36" s="5"/>
      <c r="K36" s="5"/>
      <c r="L36" s="5"/>
      <c r="M36" s="5" t="s">
        <v>21</v>
      </c>
      <c r="N36" s="5" t="s">
        <v>21</v>
      </c>
      <c r="O36" s="5" t="s">
        <v>21</v>
      </c>
      <c r="P36" s="5" t="s">
        <v>21</v>
      </c>
      <c r="Q36" s="5" t="s">
        <v>21</v>
      </c>
      <c r="R36" s="5"/>
      <c r="S36" s="5" t="s">
        <v>21</v>
      </c>
      <c r="T36" s="5" t="s">
        <v>21</v>
      </c>
      <c r="U36" s="5"/>
      <c r="V36" s="5" t="s">
        <v>21</v>
      </c>
      <c r="W36" s="5"/>
      <c r="X36" s="5"/>
      <c r="Y36" s="5" t="s">
        <v>21</v>
      </c>
      <c r="Z36" s="5"/>
      <c r="AA36" s="5" t="s">
        <v>21</v>
      </c>
      <c r="AB36" s="5"/>
      <c r="AC36" s="5"/>
      <c r="AD36" s="5"/>
      <c r="AE36" s="5" t="s">
        <v>21</v>
      </c>
      <c r="AF36" s="5" t="s">
        <v>21</v>
      </c>
      <c r="AG36" s="5"/>
      <c r="AH36" s="5" t="s">
        <v>21</v>
      </c>
      <c r="AI36" s="5"/>
      <c r="AJ36" s="5" t="s">
        <v>21</v>
      </c>
      <c r="AK36" s="5"/>
      <c r="AL36" s="5"/>
      <c r="AM36" s="5"/>
      <c r="AN36" s="5"/>
      <c r="AO36" s="5"/>
      <c r="AP36" s="5"/>
      <c r="AQ36" s="5"/>
      <c r="AR36" s="11"/>
      <c r="AS36" s="7">
        <f t="shared" si="5"/>
        <v>0</v>
      </c>
      <c r="AT36" s="7">
        <v>75</v>
      </c>
      <c r="AU36" s="7"/>
      <c r="AV36" s="7"/>
      <c r="AW36" s="7"/>
      <c r="AX36" s="7">
        <f t="shared" si="6"/>
        <v>37.5</v>
      </c>
      <c r="AY36" s="7">
        <f t="shared" si="0"/>
        <v>9.375</v>
      </c>
      <c r="AZ36" s="7"/>
      <c r="BA36" s="7"/>
      <c r="BB36" s="7">
        <v>10</v>
      </c>
      <c r="BC36" s="7">
        <f t="shared" si="7"/>
        <v>10</v>
      </c>
      <c r="BD36" s="7">
        <f t="shared" si="1"/>
        <v>2</v>
      </c>
      <c r="BE36" s="7">
        <v>4</v>
      </c>
      <c r="BF36" s="7"/>
      <c r="BG36" s="7">
        <v>28</v>
      </c>
      <c r="BH36" s="11">
        <f t="shared" si="8"/>
        <v>32</v>
      </c>
      <c r="BI36" s="7">
        <f t="shared" si="2"/>
        <v>6.4</v>
      </c>
      <c r="BJ36" s="7"/>
      <c r="BK36" s="7">
        <v>24</v>
      </c>
      <c r="BL36" s="7">
        <f t="shared" si="3"/>
        <v>24</v>
      </c>
      <c r="BM36" s="7">
        <f t="shared" si="4"/>
        <v>8.3999999999999986</v>
      </c>
      <c r="BN36" s="52">
        <f t="shared" si="9"/>
        <v>26.174999999999997</v>
      </c>
      <c r="BO36">
        <v>31</v>
      </c>
      <c r="BP36">
        <v>218121652</v>
      </c>
      <c r="BQ36" t="s">
        <v>279</v>
      </c>
      <c r="BR36">
        <v>105</v>
      </c>
      <c r="BS36">
        <v>5</v>
      </c>
    </row>
    <row r="37" spans="1:71" x14ac:dyDescent="0.25">
      <c r="A37" s="5">
        <v>32</v>
      </c>
      <c r="B37" s="5">
        <v>218066252</v>
      </c>
      <c r="C37" s="13" t="s">
        <v>280</v>
      </c>
      <c r="D37" s="5">
        <v>105</v>
      </c>
      <c r="E37" s="5">
        <v>5</v>
      </c>
      <c r="F37" s="5"/>
      <c r="G37" s="5"/>
      <c r="H37" s="5"/>
      <c r="I37" s="5"/>
      <c r="J37" s="5"/>
      <c r="K37" s="5"/>
      <c r="L37" s="5"/>
      <c r="M37" s="5" t="s">
        <v>21</v>
      </c>
      <c r="N37" s="5" t="s">
        <v>21</v>
      </c>
      <c r="O37" s="5" t="s">
        <v>21</v>
      </c>
      <c r="P37" s="5" t="s">
        <v>21</v>
      </c>
      <c r="Q37" s="5" t="s">
        <v>21</v>
      </c>
      <c r="R37" s="5"/>
      <c r="S37" s="5" t="s">
        <v>21</v>
      </c>
      <c r="T37" s="5" t="s">
        <v>21</v>
      </c>
      <c r="U37" s="5"/>
      <c r="V37" s="5" t="s">
        <v>21</v>
      </c>
      <c r="W37" s="5"/>
      <c r="X37" s="5"/>
      <c r="Y37" s="5" t="s">
        <v>21</v>
      </c>
      <c r="Z37" s="5"/>
      <c r="AA37" s="5" t="s">
        <v>21</v>
      </c>
      <c r="AB37" s="5"/>
      <c r="AC37" s="5"/>
      <c r="AD37" s="5"/>
      <c r="AE37" s="5" t="s">
        <v>62</v>
      </c>
      <c r="AF37" s="5" t="s">
        <v>21</v>
      </c>
      <c r="AG37" s="5"/>
      <c r="AH37" s="5" t="s">
        <v>21</v>
      </c>
      <c r="AI37" s="5"/>
      <c r="AJ37" s="5" t="s">
        <v>21</v>
      </c>
      <c r="AK37" s="5"/>
      <c r="AL37" s="5"/>
      <c r="AM37" s="5"/>
      <c r="AN37" s="5"/>
      <c r="AO37" s="5"/>
      <c r="AP37" s="5"/>
      <c r="AQ37" s="5"/>
      <c r="AR37" s="11"/>
      <c r="AS37" s="7">
        <f t="shared" si="5"/>
        <v>0</v>
      </c>
      <c r="AT37" s="7">
        <v>75</v>
      </c>
      <c r="AU37" s="7">
        <v>100</v>
      </c>
      <c r="AV37" s="7"/>
      <c r="AW37" s="7"/>
      <c r="AX37" s="7">
        <f t="shared" si="6"/>
        <v>87.5</v>
      </c>
      <c r="AY37" s="7">
        <f t="shared" si="0"/>
        <v>21.875</v>
      </c>
      <c r="AZ37" s="7"/>
      <c r="BA37" s="7"/>
      <c r="BB37" s="7">
        <v>10</v>
      </c>
      <c r="BC37" s="7">
        <f t="shared" si="7"/>
        <v>10</v>
      </c>
      <c r="BD37" s="7">
        <f t="shared" si="1"/>
        <v>2</v>
      </c>
      <c r="BE37" s="7">
        <v>4</v>
      </c>
      <c r="BF37" s="7">
        <v>5</v>
      </c>
      <c r="BG37" s="7">
        <v>28</v>
      </c>
      <c r="BH37" s="11">
        <f t="shared" si="8"/>
        <v>37</v>
      </c>
      <c r="BI37" s="7">
        <f t="shared" si="2"/>
        <v>7.4</v>
      </c>
      <c r="BJ37" s="7"/>
      <c r="BK37" s="7">
        <v>10</v>
      </c>
      <c r="BL37" s="7">
        <f t="shared" si="3"/>
        <v>10</v>
      </c>
      <c r="BM37" s="7">
        <f t="shared" si="4"/>
        <v>3.5</v>
      </c>
      <c r="BN37" s="7">
        <f t="shared" si="9"/>
        <v>34.774999999999999</v>
      </c>
      <c r="BO37">
        <v>32</v>
      </c>
      <c r="BP37">
        <v>218066252</v>
      </c>
      <c r="BQ37" t="s">
        <v>280</v>
      </c>
      <c r="BR37">
        <v>105</v>
      </c>
      <c r="BS37">
        <v>5</v>
      </c>
    </row>
    <row r="38" spans="1:71" x14ac:dyDescent="0.25">
      <c r="A38" s="5">
        <v>33</v>
      </c>
      <c r="B38" s="5">
        <v>217094724</v>
      </c>
      <c r="C38" s="13" t="s">
        <v>405</v>
      </c>
      <c r="D38" s="5">
        <v>105</v>
      </c>
      <c r="E38" s="5">
        <v>5</v>
      </c>
      <c r="F38" s="5"/>
      <c r="G38" s="5"/>
      <c r="H38" s="5"/>
      <c r="I38" s="5"/>
      <c r="J38" s="5"/>
      <c r="K38" s="5"/>
      <c r="L38" s="5"/>
      <c r="M38" s="5" t="s">
        <v>21</v>
      </c>
      <c r="N38" s="5" t="s">
        <v>21</v>
      </c>
      <c r="O38" s="5" t="s">
        <v>21</v>
      </c>
      <c r="P38" s="5" t="s">
        <v>21</v>
      </c>
      <c r="Q38" s="5" t="s">
        <v>21</v>
      </c>
      <c r="R38" s="5"/>
      <c r="S38" s="5" t="s">
        <v>21</v>
      </c>
      <c r="T38" s="5" t="s">
        <v>62</v>
      </c>
      <c r="U38" s="5"/>
      <c r="V38" s="5" t="s">
        <v>21</v>
      </c>
      <c r="W38" s="5"/>
      <c r="X38" s="5"/>
      <c r="Y38" s="5" t="s">
        <v>62</v>
      </c>
      <c r="Z38" s="5"/>
      <c r="AA38" s="5" t="s">
        <v>21</v>
      </c>
      <c r="AB38" s="5"/>
      <c r="AC38" s="5"/>
      <c r="AD38" s="5"/>
      <c r="AE38" s="5" t="s">
        <v>21</v>
      </c>
      <c r="AF38" s="5" t="s">
        <v>62</v>
      </c>
      <c r="AG38" s="5"/>
      <c r="AH38" s="5" t="s">
        <v>21</v>
      </c>
      <c r="AI38" s="5"/>
      <c r="AJ38" s="5" t="s">
        <v>62</v>
      </c>
      <c r="AK38" s="5"/>
      <c r="AL38" s="5"/>
      <c r="AM38" s="5"/>
      <c r="AN38" s="5"/>
      <c r="AO38" s="5"/>
      <c r="AP38" s="5"/>
      <c r="AQ38" s="5"/>
      <c r="AR38" s="11"/>
      <c r="AS38" s="7">
        <f t="shared" si="5"/>
        <v>0</v>
      </c>
      <c r="AT38" s="7">
        <v>70</v>
      </c>
      <c r="AU38" s="7"/>
      <c r="AV38" s="7"/>
      <c r="AW38" s="7"/>
      <c r="AX38" s="7">
        <f t="shared" si="6"/>
        <v>35</v>
      </c>
      <c r="AY38" s="7">
        <f t="shared" si="0"/>
        <v>8.75</v>
      </c>
      <c r="AZ38" s="7"/>
      <c r="BA38" s="7"/>
      <c r="BB38" s="7">
        <v>15</v>
      </c>
      <c r="BC38" s="7">
        <f t="shared" si="7"/>
        <v>15</v>
      </c>
      <c r="BD38" s="7">
        <f t="shared" si="1"/>
        <v>3</v>
      </c>
      <c r="BE38" s="7"/>
      <c r="BF38" s="7"/>
      <c r="BG38" s="7">
        <v>10</v>
      </c>
      <c r="BH38" s="11">
        <f t="shared" si="8"/>
        <v>10</v>
      </c>
      <c r="BI38" s="7">
        <f t="shared" si="2"/>
        <v>2</v>
      </c>
      <c r="BJ38" s="7"/>
      <c r="BK38" s="7">
        <v>10</v>
      </c>
      <c r="BL38" s="7">
        <f t="shared" si="3"/>
        <v>10</v>
      </c>
      <c r="BM38" s="7">
        <f t="shared" si="4"/>
        <v>3.5</v>
      </c>
      <c r="BN38" s="7">
        <v>51</v>
      </c>
      <c r="BO38">
        <v>33</v>
      </c>
      <c r="BP38">
        <v>217094724</v>
      </c>
      <c r="BQ38" t="s">
        <v>481</v>
      </c>
      <c r="BR38">
        <v>105</v>
      </c>
      <c r="BS38">
        <v>5</v>
      </c>
    </row>
    <row r="39" spans="1:71" x14ac:dyDescent="0.25">
      <c r="A39" s="5">
        <v>34</v>
      </c>
      <c r="B39" s="6">
        <v>218122624</v>
      </c>
      <c r="C39" s="6" t="s">
        <v>281</v>
      </c>
      <c r="D39" s="5">
        <v>105</v>
      </c>
      <c r="E39" s="5">
        <v>5</v>
      </c>
      <c r="F39" s="5"/>
      <c r="G39" s="5"/>
      <c r="H39" s="5"/>
      <c r="I39" s="5"/>
      <c r="J39" s="5"/>
      <c r="K39" s="5"/>
      <c r="L39" s="5"/>
      <c r="M39" s="5" t="s">
        <v>21</v>
      </c>
      <c r="N39" s="5" t="s">
        <v>21</v>
      </c>
      <c r="O39" s="5" t="s">
        <v>21</v>
      </c>
      <c r="P39" s="5" t="s">
        <v>21</v>
      </c>
      <c r="Q39" s="5" t="s">
        <v>21</v>
      </c>
      <c r="R39" s="5"/>
      <c r="S39" s="5" t="s">
        <v>21</v>
      </c>
      <c r="T39" s="5" t="s">
        <v>21</v>
      </c>
      <c r="U39" s="5"/>
      <c r="V39" s="5" t="s">
        <v>21</v>
      </c>
      <c r="W39" s="5"/>
      <c r="X39" s="5"/>
      <c r="Y39" s="5" t="s">
        <v>21</v>
      </c>
      <c r="Z39" s="5"/>
      <c r="AA39" s="5" t="s">
        <v>21</v>
      </c>
      <c r="AB39" s="5"/>
      <c r="AC39" s="5"/>
      <c r="AD39" s="5"/>
      <c r="AE39" s="5" t="s">
        <v>62</v>
      </c>
      <c r="AF39" s="5" t="s">
        <v>21</v>
      </c>
      <c r="AG39" s="5"/>
      <c r="AH39" s="5" t="s">
        <v>21</v>
      </c>
      <c r="AI39" s="5"/>
      <c r="AJ39" s="5" t="s">
        <v>21</v>
      </c>
      <c r="AK39" s="5"/>
      <c r="AL39" s="5"/>
      <c r="AM39" s="5"/>
      <c r="AN39" s="5"/>
      <c r="AO39" s="5"/>
      <c r="AP39" s="5"/>
      <c r="AQ39" s="5"/>
      <c r="AR39" s="11"/>
      <c r="AS39" s="7">
        <f t="shared" si="5"/>
        <v>0</v>
      </c>
      <c r="AT39" s="7">
        <v>80</v>
      </c>
      <c r="AU39" s="7">
        <v>100</v>
      </c>
      <c r="AV39" s="7"/>
      <c r="AW39" s="7"/>
      <c r="AX39" s="7">
        <f t="shared" si="6"/>
        <v>90</v>
      </c>
      <c r="AY39" s="7">
        <f t="shared" si="0"/>
        <v>22.5</v>
      </c>
      <c r="AZ39" s="7"/>
      <c r="BA39" s="7"/>
      <c r="BB39" s="7">
        <v>55</v>
      </c>
      <c r="BC39" s="7">
        <f t="shared" si="7"/>
        <v>55</v>
      </c>
      <c r="BD39" s="7">
        <f t="shared" si="1"/>
        <v>11</v>
      </c>
      <c r="BE39" s="7">
        <v>4</v>
      </c>
      <c r="BF39" s="7"/>
      <c r="BG39" s="7">
        <v>13</v>
      </c>
      <c r="BH39" s="11">
        <f t="shared" si="8"/>
        <v>17</v>
      </c>
      <c r="BI39" s="7">
        <f t="shared" si="2"/>
        <v>3.4000000000000004</v>
      </c>
      <c r="BJ39" s="7"/>
      <c r="BK39" s="7">
        <v>58</v>
      </c>
      <c r="BL39" s="7">
        <f t="shared" si="3"/>
        <v>58</v>
      </c>
      <c r="BM39" s="7">
        <f t="shared" si="4"/>
        <v>20.299999999999997</v>
      </c>
      <c r="BN39" s="7">
        <f t="shared" si="9"/>
        <v>57.199999999999996</v>
      </c>
      <c r="BO39">
        <v>34</v>
      </c>
      <c r="BP39">
        <v>218122624</v>
      </c>
      <c r="BQ39" t="s">
        <v>281</v>
      </c>
      <c r="BR39">
        <v>105</v>
      </c>
      <c r="BS39">
        <v>5</v>
      </c>
    </row>
    <row r="40" spans="1:71" x14ac:dyDescent="0.25">
      <c r="A40" s="5">
        <v>35</v>
      </c>
      <c r="B40" s="5">
        <v>217064396</v>
      </c>
      <c r="C40" s="13" t="s">
        <v>282</v>
      </c>
      <c r="D40" s="5">
        <v>105</v>
      </c>
      <c r="E40" s="5">
        <v>5</v>
      </c>
      <c r="F40" s="5"/>
      <c r="G40" s="5"/>
      <c r="H40" s="5"/>
      <c r="I40" s="5"/>
      <c r="J40" s="5"/>
      <c r="K40" s="5"/>
      <c r="L40" s="5"/>
      <c r="M40" s="5" t="s">
        <v>21</v>
      </c>
      <c r="N40" s="5" t="s">
        <v>21</v>
      </c>
      <c r="O40" s="5" t="s">
        <v>62</v>
      </c>
      <c r="P40" s="5" t="s">
        <v>62</v>
      </c>
      <c r="Q40" s="5" t="s">
        <v>21</v>
      </c>
      <c r="R40" s="5"/>
      <c r="S40" s="5" t="s">
        <v>21</v>
      </c>
      <c r="T40" s="5" t="s">
        <v>21</v>
      </c>
      <c r="U40" s="5"/>
      <c r="V40" s="5" t="s">
        <v>21</v>
      </c>
      <c r="W40" s="5"/>
      <c r="X40" s="5"/>
      <c r="Y40" s="5" t="s">
        <v>21</v>
      </c>
      <c r="Z40" s="5"/>
      <c r="AA40" s="5" t="s">
        <v>21</v>
      </c>
      <c r="AB40" s="5"/>
      <c r="AC40" s="5"/>
      <c r="AD40" s="5"/>
      <c r="AE40" s="5" t="s">
        <v>21</v>
      </c>
      <c r="AF40" s="5" t="s">
        <v>21</v>
      </c>
      <c r="AG40" s="5"/>
      <c r="AH40" s="5" t="s">
        <v>21</v>
      </c>
      <c r="AI40" s="5"/>
      <c r="AJ40" s="5" t="s">
        <v>21</v>
      </c>
      <c r="AK40" s="5"/>
      <c r="AL40" s="5"/>
      <c r="AM40" s="5"/>
      <c r="AN40" s="5"/>
      <c r="AO40" s="5"/>
      <c r="AP40" s="5"/>
      <c r="AQ40" s="5"/>
      <c r="AR40" s="11"/>
      <c r="AS40" s="7">
        <f t="shared" si="5"/>
        <v>0</v>
      </c>
      <c r="AT40" s="7"/>
      <c r="AU40" s="7"/>
      <c r="AV40" s="7"/>
      <c r="AW40" s="7"/>
      <c r="AX40" s="7">
        <f t="shared" si="6"/>
        <v>0</v>
      </c>
      <c r="AY40" s="7">
        <f t="shared" si="0"/>
        <v>0</v>
      </c>
      <c r="AZ40" s="7"/>
      <c r="BA40" s="7"/>
      <c r="BB40" s="7">
        <v>37</v>
      </c>
      <c r="BC40" s="7">
        <f t="shared" si="7"/>
        <v>37</v>
      </c>
      <c r="BD40" s="7">
        <f t="shared" si="1"/>
        <v>7.4</v>
      </c>
      <c r="BE40" s="7"/>
      <c r="BF40" s="7">
        <v>5</v>
      </c>
      <c r="BG40" s="7"/>
      <c r="BH40" s="11">
        <f t="shared" si="8"/>
        <v>5</v>
      </c>
      <c r="BI40" s="7">
        <f t="shared" si="2"/>
        <v>1</v>
      </c>
      <c r="BJ40" s="7"/>
      <c r="BK40" s="7"/>
      <c r="BL40" s="7">
        <f t="shared" si="3"/>
        <v>0</v>
      </c>
      <c r="BM40" s="7">
        <f t="shared" si="4"/>
        <v>0</v>
      </c>
      <c r="BN40" s="7">
        <f t="shared" si="9"/>
        <v>8.4</v>
      </c>
      <c r="BO40">
        <v>35</v>
      </c>
      <c r="BP40">
        <v>217064396</v>
      </c>
      <c r="BQ40" t="s">
        <v>282</v>
      </c>
      <c r="BR40">
        <v>105</v>
      </c>
      <c r="BS40">
        <v>5</v>
      </c>
    </row>
    <row r="41" spans="1:71" x14ac:dyDescent="0.25">
      <c r="A41" s="5">
        <v>36</v>
      </c>
      <c r="B41" s="5">
        <v>217096042</v>
      </c>
      <c r="C41" s="13" t="s">
        <v>283</v>
      </c>
      <c r="D41" s="5">
        <v>105</v>
      </c>
      <c r="E41" s="5">
        <v>5</v>
      </c>
      <c r="F41" s="5"/>
      <c r="G41" s="5"/>
      <c r="H41" s="5"/>
      <c r="I41" s="5"/>
      <c r="J41" s="5"/>
      <c r="K41" s="5"/>
      <c r="L41" s="5"/>
      <c r="M41" s="5" t="s">
        <v>21</v>
      </c>
      <c r="N41" s="5" t="s">
        <v>21</v>
      </c>
      <c r="O41" s="5" t="s">
        <v>21</v>
      </c>
      <c r="P41" s="5" t="s">
        <v>21</v>
      </c>
      <c r="Q41" s="5" t="s">
        <v>21</v>
      </c>
      <c r="R41" s="5"/>
      <c r="S41" s="5" t="s">
        <v>21</v>
      </c>
      <c r="T41" s="5" t="s">
        <v>21</v>
      </c>
      <c r="U41" s="5"/>
      <c r="V41" s="5" t="s">
        <v>21</v>
      </c>
      <c r="W41" s="5"/>
      <c r="X41" s="5"/>
      <c r="Y41" s="5" t="s">
        <v>21</v>
      </c>
      <c r="Z41" s="5"/>
      <c r="AA41" s="5" t="s">
        <v>21</v>
      </c>
      <c r="AB41" s="5"/>
      <c r="AC41" s="5"/>
      <c r="AD41" s="5"/>
      <c r="AE41" s="5" t="s">
        <v>62</v>
      </c>
      <c r="AF41" s="5" t="s">
        <v>21</v>
      </c>
      <c r="AG41" s="5"/>
      <c r="AH41" s="5" t="s">
        <v>21</v>
      </c>
      <c r="AI41" s="5"/>
      <c r="AJ41" s="5" t="s">
        <v>21</v>
      </c>
      <c r="AK41" s="5"/>
      <c r="AL41" s="5"/>
      <c r="AM41" s="5"/>
      <c r="AN41" s="5"/>
      <c r="AO41" s="5"/>
      <c r="AP41" s="5"/>
      <c r="AQ41" s="5"/>
      <c r="AR41" s="11"/>
      <c r="AS41" s="7">
        <f t="shared" si="5"/>
        <v>0</v>
      </c>
      <c r="AT41" s="7">
        <v>80</v>
      </c>
      <c r="AU41" s="7">
        <v>100</v>
      </c>
      <c r="AV41" s="7"/>
      <c r="AW41" s="7"/>
      <c r="AX41" s="7">
        <f t="shared" si="6"/>
        <v>90</v>
      </c>
      <c r="AY41" s="7">
        <f t="shared" si="0"/>
        <v>22.5</v>
      </c>
      <c r="AZ41" s="7"/>
      <c r="BA41" s="7">
        <v>2</v>
      </c>
      <c r="BB41" s="7">
        <v>23</v>
      </c>
      <c r="BC41" s="7">
        <f t="shared" si="7"/>
        <v>25</v>
      </c>
      <c r="BD41" s="7">
        <f t="shared" si="1"/>
        <v>5</v>
      </c>
      <c r="BE41" s="7">
        <v>4</v>
      </c>
      <c r="BF41" s="7"/>
      <c r="BG41" s="7"/>
      <c r="BH41" s="11">
        <f t="shared" si="8"/>
        <v>4</v>
      </c>
      <c r="BI41" s="7">
        <f t="shared" si="2"/>
        <v>0.8</v>
      </c>
      <c r="BJ41" s="7"/>
      <c r="BK41" s="7"/>
      <c r="BL41" s="7">
        <f t="shared" si="3"/>
        <v>0</v>
      </c>
      <c r="BM41" s="7">
        <f t="shared" si="4"/>
        <v>0</v>
      </c>
      <c r="BN41" s="7">
        <f t="shared" si="9"/>
        <v>28.3</v>
      </c>
      <c r="BO41">
        <v>36</v>
      </c>
      <c r="BP41">
        <v>217096042</v>
      </c>
      <c r="BQ41" t="s">
        <v>283</v>
      </c>
      <c r="BR41">
        <v>105</v>
      </c>
      <c r="BS41">
        <v>5</v>
      </c>
    </row>
    <row r="42" spans="1:71" x14ac:dyDescent="0.25">
      <c r="A42" s="5">
        <v>37</v>
      </c>
      <c r="B42" s="5">
        <v>218067089</v>
      </c>
      <c r="C42" s="13" t="s">
        <v>284</v>
      </c>
      <c r="D42" s="5">
        <v>105</v>
      </c>
      <c r="E42" s="5">
        <v>5</v>
      </c>
      <c r="F42" s="5"/>
      <c r="G42" s="5"/>
      <c r="H42" s="5"/>
      <c r="I42" s="5"/>
      <c r="J42" s="5"/>
      <c r="K42" s="5"/>
      <c r="L42" s="5"/>
      <c r="M42" s="5" t="s">
        <v>21</v>
      </c>
      <c r="N42" s="5" t="s">
        <v>21</v>
      </c>
      <c r="O42" s="5" t="s">
        <v>21</v>
      </c>
      <c r="P42" s="5" t="s">
        <v>21</v>
      </c>
      <c r="Q42" s="5" t="s">
        <v>21</v>
      </c>
      <c r="R42" s="5"/>
      <c r="S42" s="5" t="s">
        <v>21</v>
      </c>
      <c r="T42" s="5" t="s">
        <v>21</v>
      </c>
      <c r="U42" s="5"/>
      <c r="V42" s="5" t="s">
        <v>21</v>
      </c>
      <c r="W42" s="5"/>
      <c r="X42" s="5"/>
      <c r="Y42" s="5" t="s">
        <v>21</v>
      </c>
      <c r="Z42" s="5"/>
      <c r="AA42" s="5" t="s">
        <v>21</v>
      </c>
      <c r="AB42" s="5"/>
      <c r="AC42" s="5"/>
      <c r="AD42" s="5"/>
      <c r="AE42" s="5" t="s">
        <v>21</v>
      </c>
      <c r="AF42" s="5" t="s">
        <v>21</v>
      </c>
      <c r="AG42" s="5"/>
      <c r="AH42" s="5" t="s">
        <v>21</v>
      </c>
      <c r="AI42" s="5"/>
      <c r="AJ42" s="5" t="s">
        <v>21</v>
      </c>
      <c r="AK42" s="5"/>
      <c r="AL42" s="5"/>
      <c r="AM42" s="5"/>
      <c r="AN42" s="5"/>
      <c r="AO42" s="5"/>
      <c r="AP42" s="5"/>
      <c r="AQ42" s="5"/>
      <c r="AR42" s="11"/>
      <c r="AS42" s="7">
        <f t="shared" si="5"/>
        <v>0</v>
      </c>
      <c r="AT42" s="7">
        <v>80</v>
      </c>
      <c r="AU42" s="7">
        <v>90</v>
      </c>
      <c r="AV42" s="7"/>
      <c r="AW42" s="7"/>
      <c r="AX42" s="7">
        <f t="shared" si="6"/>
        <v>85</v>
      </c>
      <c r="AY42" s="7">
        <f t="shared" si="0"/>
        <v>21.25</v>
      </c>
      <c r="AZ42" s="7"/>
      <c r="BA42" s="7"/>
      <c r="BB42" s="7">
        <v>25</v>
      </c>
      <c r="BC42" s="7">
        <f t="shared" si="7"/>
        <v>25</v>
      </c>
      <c r="BD42" s="7">
        <f t="shared" si="1"/>
        <v>5</v>
      </c>
      <c r="BE42" s="7">
        <v>4</v>
      </c>
      <c r="BF42" s="7">
        <v>5</v>
      </c>
      <c r="BG42" s="7">
        <v>36</v>
      </c>
      <c r="BH42" s="11">
        <f t="shared" si="8"/>
        <v>45</v>
      </c>
      <c r="BI42" s="7">
        <f t="shared" si="2"/>
        <v>9</v>
      </c>
      <c r="BJ42" s="7"/>
      <c r="BK42" s="7">
        <v>21</v>
      </c>
      <c r="BL42" s="7">
        <f t="shared" si="3"/>
        <v>21</v>
      </c>
      <c r="BM42" s="7">
        <f t="shared" si="4"/>
        <v>7.35</v>
      </c>
      <c r="BN42" s="52">
        <v>51</v>
      </c>
      <c r="BO42">
        <v>37</v>
      </c>
      <c r="BP42">
        <v>218067089</v>
      </c>
      <c r="BQ42" t="s">
        <v>284</v>
      </c>
      <c r="BR42">
        <v>105</v>
      </c>
      <c r="BS42">
        <v>5</v>
      </c>
    </row>
    <row r="43" spans="1:71" x14ac:dyDescent="0.25">
      <c r="A43" s="5">
        <v>38</v>
      </c>
      <c r="B43" s="2">
        <v>218123655</v>
      </c>
      <c r="C43" s="2" t="s">
        <v>285</v>
      </c>
      <c r="D43" s="2">
        <v>105</v>
      </c>
      <c r="E43" s="2">
        <v>5</v>
      </c>
      <c r="F43" s="5"/>
      <c r="G43" s="5"/>
      <c r="H43" s="5"/>
      <c r="I43" s="5"/>
      <c r="J43" s="5"/>
      <c r="K43" s="5"/>
      <c r="L43" s="5"/>
      <c r="M43" s="5" t="s">
        <v>21</v>
      </c>
      <c r="N43" s="5" t="s">
        <v>62</v>
      </c>
      <c r="O43" s="5" t="s">
        <v>21</v>
      </c>
      <c r="P43" s="5" t="s">
        <v>21</v>
      </c>
      <c r="Q43" s="5" t="s">
        <v>62</v>
      </c>
      <c r="R43" s="5"/>
      <c r="S43" s="5" t="s">
        <v>21</v>
      </c>
      <c r="T43" s="5" t="s">
        <v>62</v>
      </c>
      <c r="U43" s="5"/>
      <c r="V43" s="5" t="s">
        <v>62</v>
      </c>
      <c r="W43" s="5"/>
      <c r="X43" s="5"/>
      <c r="Y43" s="5" t="s">
        <v>62</v>
      </c>
      <c r="Z43" s="5"/>
      <c r="AA43" s="5" t="s">
        <v>21</v>
      </c>
      <c r="AB43" s="5"/>
      <c r="AC43" s="5"/>
      <c r="AD43" s="5"/>
      <c r="AE43" s="5" t="s">
        <v>62</v>
      </c>
      <c r="AF43" s="5" t="s">
        <v>21</v>
      </c>
      <c r="AG43" s="5"/>
      <c r="AH43" s="5" t="s">
        <v>62</v>
      </c>
      <c r="AI43" s="5"/>
      <c r="AJ43" s="5" t="s">
        <v>62</v>
      </c>
      <c r="AK43" s="5"/>
      <c r="AL43" s="5"/>
      <c r="AM43" s="5"/>
      <c r="AN43" s="5"/>
      <c r="AO43" s="5"/>
      <c r="AP43" s="5"/>
      <c r="AQ43" s="5"/>
      <c r="AR43" s="11"/>
      <c r="AS43" s="7">
        <f t="shared" ref="AS43:AS55" si="10">+AR43/13*100</f>
        <v>0</v>
      </c>
      <c r="AT43" s="7"/>
      <c r="AU43" s="7"/>
      <c r="AV43" s="7"/>
      <c r="AW43" s="7"/>
      <c r="AX43" s="7">
        <f t="shared" si="6"/>
        <v>0</v>
      </c>
      <c r="AY43" s="7">
        <f t="shared" ref="AY43:AY55" si="11">+AX43*$AY$5</f>
        <v>0</v>
      </c>
      <c r="AZ43" s="7"/>
      <c r="BA43" s="7"/>
      <c r="BB43" s="7">
        <v>20</v>
      </c>
      <c r="BC43" s="7">
        <f t="shared" ref="BC43:BC55" si="12">+BB43+BA43+AZ43</f>
        <v>20</v>
      </c>
      <c r="BD43" s="7">
        <f t="shared" ref="BD43:BD55" si="13">+BC43*$BD$5</f>
        <v>4</v>
      </c>
      <c r="BE43" s="7"/>
      <c r="BF43" s="7">
        <v>5</v>
      </c>
      <c r="BG43" s="7"/>
      <c r="BH43" s="11">
        <f t="shared" si="8"/>
        <v>5</v>
      </c>
      <c r="BI43" s="7">
        <f t="shared" ref="BI43:BI55" si="14">+BH43*$BI$5</f>
        <v>1</v>
      </c>
      <c r="BJ43" s="7"/>
      <c r="BK43" s="7"/>
      <c r="BL43" s="7">
        <f t="shared" ref="BL43:BL55" si="15">+BK43+BJ43</f>
        <v>0</v>
      </c>
      <c r="BM43" s="7">
        <f t="shared" ref="BM43:BM55" si="16">+BL43*$BM$5</f>
        <v>0</v>
      </c>
      <c r="BN43" s="7">
        <f t="shared" ref="BN43:BN55" si="17">+BM43+BI43+BD43+AY43</f>
        <v>5</v>
      </c>
      <c r="BO43">
        <v>38</v>
      </c>
      <c r="BP43">
        <v>218123655</v>
      </c>
      <c r="BQ43" t="s">
        <v>285</v>
      </c>
      <c r="BR43">
        <v>105</v>
      </c>
      <c r="BS43">
        <v>5</v>
      </c>
    </row>
    <row r="44" spans="1:71" x14ac:dyDescent="0.25">
      <c r="A44" s="5">
        <v>39</v>
      </c>
      <c r="B44" s="2">
        <v>216110432</v>
      </c>
      <c r="C44" s="2" t="s">
        <v>286</v>
      </c>
      <c r="D44" s="2">
        <v>105</v>
      </c>
      <c r="E44" s="2">
        <v>5</v>
      </c>
      <c r="F44" s="5"/>
      <c r="G44" s="5"/>
      <c r="H44" s="5"/>
      <c r="I44" s="5"/>
      <c r="J44" s="5"/>
      <c r="K44" s="5"/>
      <c r="L44" s="5"/>
      <c r="M44" s="5" t="s">
        <v>21</v>
      </c>
      <c r="N44" s="5" t="s">
        <v>21</v>
      </c>
      <c r="O44" s="5" t="s">
        <v>62</v>
      </c>
      <c r="P44" s="5" t="s">
        <v>62</v>
      </c>
      <c r="Q44" s="5" t="s">
        <v>62</v>
      </c>
      <c r="R44" s="5"/>
      <c r="S44" s="5" t="s">
        <v>62</v>
      </c>
      <c r="T44" s="5" t="s">
        <v>62</v>
      </c>
      <c r="U44" s="5"/>
      <c r="V44" s="5" t="s">
        <v>62</v>
      </c>
      <c r="W44" s="5"/>
      <c r="X44" s="5"/>
      <c r="Y44" s="5" t="s">
        <v>62</v>
      </c>
      <c r="Z44" s="5"/>
      <c r="AA44" s="5" t="s">
        <v>62</v>
      </c>
      <c r="AB44" s="5"/>
      <c r="AC44" s="5"/>
      <c r="AD44" s="5"/>
      <c r="AE44" s="5" t="s">
        <v>62</v>
      </c>
      <c r="AF44" s="5" t="s">
        <v>62</v>
      </c>
      <c r="AG44" s="5"/>
      <c r="AH44" s="5" t="s">
        <v>62</v>
      </c>
      <c r="AI44" s="5"/>
      <c r="AJ44" s="5" t="s">
        <v>62</v>
      </c>
      <c r="AK44" s="5"/>
      <c r="AL44" s="5"/>
      <c r="AM44" s="5"/>
      <c r="AN44" s="5"/>
      <c r="AO44" s="5"/>
      <c r="AP44" s="5"/>
      <c r="AQ44" s="5"/>
      <c r="AR44" s="11"/>
      <c r="AS44" s="7">
        <f t="shared" si="10"/>
        <v>0</v>
      </c>
      <c r="AT44" s="7"/>
      <c r="AU44" s="7"/>
      <c r="AV44" s="7"/>
      <c r="AW44" s="7"/>
      <c r="AX44" s="7">
        <f t="shared" si="6"/>
        <v>0</v>
      </c>
      <c r="AY44" s="7">
        <f t="shared" si="11"/>
        <v>0</v>
      </c>
      <c r="AZ44" s="7"/>
      <c r="BA44" s="7"/>
      <c r="BB44" s="7"/>
      <c r="BC44" s="7">
        <f t="shared" si="12"/>
        <v>0</v>
      </c>
      <c r="BD44" s="7">
        <f t="shared" si="13"/>
        <v>0</v>
      </c>
      <c r="BE44" s="7"/>
      <c r="BF44" s="7"/>
      <c r="BG44" s="7"/>
      <c r="BH44" s="11">
        <f t="shared" si="8"/>
        <v>0</v>
      </c>
      <c r="BI44" s="7">
        <f t="shared" si="14"/>
        <v>0</v>
      </c>
      <c r="BJ44" s="7"/>
      <c r="BK44" s="7"/>
      <c r="BL44" s="7">
        <f t="shared" si="15"/>
        <v>0</v>
      </c>
      <c r="BM44" s="7">
        <f t="shared" si="16"/>
        <v>0</v>
      </c>
      <c r="BN44" s="7">
        <f t="shared" si="17"/>
        <v>0</v>
      </c>
      <c r="BO44">
        <v>39</v>
      </c>
      <c r="BP44">
        <v>216110432</v>
      </c>
      <c r="BQ44" t="s">
        <v>286</v>
      </c>
      <c r="BR44">
        <v>105</v>
      </c>
      <c r="BS44">
        <v>5</v>
      </c>
    </row>
    <row r="45" spans="1:71" x14ac:dyDescent="0.25">
      <c r="A45" s="5">
        <v>40</v>
      </c>
      <c r="B45" s="2">
        <v>217096557</v>
      </c>
      <c r="C45" s="2" t="s">
        <v>287</v>
      </c>
      <c r="D45" s="2">
        <v>105</v>
      </c>
      <c r="E45" s="2">
        <v>5</v>
      </c>
      <c r="F45" s="5"/>
      <c r="G45" s="5"/>
      <c r="H45" s="5"/>
      <c r="I45" s="5"/>
      <c r="J45" s="5"/>
      <c r="K45" s="5"/>
      <c r="L45" s="5"/>
      <c r="M45" s="5" t="s">
        <v>21</v>
      </c>
      <c r="N45" s="5" t="s">
        <v>21</v>
      </c>
      <c r="O45" s="5" t="s">
        <v>21</v>
      </c>
      <c r="P45" s="5" t="s">
        <v>21</v>
      </c>
      <c r="Q45" s="5" t="s">
        <v>21</v>
      </c>
      <c r="R45" s="5"/>
      <c r="S45" s="5" t="s">
        <v>21</v>
      </c>
      <c r="T45" s="5" t="s">
        <v>21</v>
      </c>
      <c r="U45" s="5"/>
      <c r="V45" s="5" t="s">
        <v>21</v>
      </c>
      <c r="W45" s="5"/>
      <c r="X45" s="5"/>
      <c r="Y45" s="5" t="s">
        <v>21</v>
      </c>
      <c r="Z45" s="5"/>
      <c r="AA45" s="5" t="s">
        <v>21</v>
      </c>
      <c r="AB45" s="5"/>
      <c r="AC45" s="5"/>
      <c r="AD45" s="5"/>
      <c r="AE45" s="5" t="s">
        <v>21</v>
      </c>
      <c r="AF45" s="5" t="s">
        <v>21</v>
      </c>
      <c r="AG45" s="5"/>
      <c r="AH45" s="5" t="s">
        <v>21</v>
      </c>
      <c r="AI45" s="5"/>
      <c r="AJ45" s="5" t="s">
        <v>21</v>
      </c>
      <c r="AK45" s="5"/>
      <c r="AL45" s="5"/>
      <c r="AM45" s="5"/>
      <c r="AN45" s="5"/>
      <c r="AO45" s="5"/>
      <c r="AP45" s="5"/>
      <c r="AQ45" s="5"/>
      <c r="AR45" s="11"/>
      <c r="AS45" s="7">
        <f t="shared" si="10"/>
        <v>0</v>
      </c>
      <c r="AT45" s="7">
        <v>80</v>
      </c>
      <c r="AU45" s="7">
        <v>85</v>
      </c>
      <c r="AV45" s="7"/>
      <c r="AW45" s="7"/>
      <c r="AX45" s="7">
        <f t="shared" si="6"/>
        <v>82.5</v>
      </c>
      <c r="AY45" s="7">
        <f t="shared" si="11"/>
        <v>20.625</v>
      </c>
      <c r="AZ45" s="7"/>
      <c r="BA45" s="7"/>
      <c r="BB45" s="7">
        <v>23</v>
      </c>
      <c r="BC45" s="7">
        <f t="shared" si="12"/>
        <v>23</v>
      </c>
      <c r="BD45" s="7">
        <f t="shared" si="13"/>
        <v>4.6000000000000005</v>
      </c>
      <c r="BE45" s="7">
        <v>4</v>
      </c>
      <c r="BF45" s="7">
        <v>2</v>
      </c>
      <c r="BG45" s="7">
        <v>38</v>
      </c>
      <c r="BH45" s="11">
        <f t="shared" si="8"/>
        <v>44</v>
      </c>
      <c r="BI45" s="7">
        <f t="shared" si="14"/>
        <v>8.8000000000000007</v>
      </c>
      <c r="BJ45" s="7"/>
      <c r="BK45" s="7">
        <v>20</v>
      </c>
      <c r="BL45" s="7">
        <f t="shared" si="15"/>
        <v>20</v>
      </c>
      <c r="BM45" s="7">
        <f t="shared" si="16"/>
        <v>7</v>
      </c>
      <c r="BN45" s="52">
        <v>51</v>
      </c>
      <c r="BO45">
        <v>40</v>
      </c>
      <c r="BP45">
        <v>217096557</v>
      </c>
      <c r="BQ45" t="s">
        <v>287</v>
      </c>
      <c r="BR45">
        <v>105</v>
      </c>
      <c r="BS45">
        <v>5</v>
      </c>
    </row>
    <row r="46" spans="1:71" x14ac:dyDescent="0.25">
      <c r="A46" s="5">
        <v>41</v>
      </c>
      <c r="B46" s="2">
        <v>218123817</v>
      </c>
      <c r="C46" s="2" t="s">
        <v>288</v>
      </c>
      <c r="D46" s="2">
        <v>105</v>
      </c>
      <c r="E46" s="2">
        <v>5</v>
      </c>
      <c r="F46" s="2"/>
      <c r="G46" s="2"/>
      <c r="H46" s="2"/>
      <c r="I46" s="2"/>
      <c r="J46" s="2"/>
      <c r="K46" s="2"/>
      <c r="L46" s="5"/>
      <c r="M46" s="5" t="s">
        <v>21</v>
      </c>
      <c r="N46" s="5" t="s">
        <v>21</v>
      </c>
      <c r="O46" s="5" t="s">
        <v>21</v>
      </c>
      <c r="P46" s="5" t="s">
        <v>21</v>
      </c>
      <c r="Q46" s="5" t="s">
        <v>21</v>
      </c>
      <c r="R46" s="5"/>
      <c r="S46" s="5" t="s">
        <v>21</v>
      </c>
      <c r="T46" s="5" t="s">
        <v>21</v>
      </c>
      <c r="U46" s="5"/>
      <c r="V46" s="5" t="s">
        <v>21</v>
      </c>
      <c r="W46" s="5"/>
      <c r="X46" s="5"/>
      <c r="Y46" s="5" t="s">
        <v>21</v>
      </c>
      <c r="Z46" s="5"/>
      <c r="AA46" s="5" t="s">
        <v>21</v>
      </c>
      <c r="AB46" s="5"/>
      <c r="AC46" s="5"/>
      <c r="AD46" s="5"/>
      <c r="AE46" s="5" t="s">
        <v>21</v>
      </c>
      <c r="AF46" s="5" t="s">
        <v>21</v>
      </c>
      <c r="AG46" s="2"/>
      <c r="AH46" s="2" t="s">
        <v>21</v>
      </c>
      <c r="AI46" s="2"/>
      <c r="AJ46" s="2" t="s">
        <v>21</v>
      </c>
      <c r="AK46" s="2"/>
      <c r="AL46" s="2"/>
      <c r="AM46" s="2"/>
      <c r="AN46" s="2"/>
      <c r="AO46" s="2"/>
      <c r="AP46" s="2"/>
      <c r="AQ46" s="2"/>
      <c r="AR46" s="11"/>
      <c r="AS46" s="7">
        <f t="shared" si="10"/>
        <v>0</v>
      </c>
      <c r="AT46" s="7">
        <v>85</v>
      </c>
      <c r="AU46" s="7">
        <v>100</v>
      </c>
      <c r="AV46" s="7"/>
      <c r="AW46" s="7"/>
      <c r="AX46" s="7">
        <f t="shared" si="6"/>
        <v>92.5</v>
      </c>
      <c r="AY46" s="7">
        <f t="shared" si="11"/>
        <v>23.125</v>
      </c>
      <c r="AZ46" s="7"/>
      <c r="BA46" s="7">
        <v>2</v>
      </c>
      <c r="BB46" s="7">
        <v>30</v>
      </c>
      <c r="BC46" s="7">
        <f t="shared" si="12"/>
        <v>32</v>
      </c>
      <c r="BD46" s="7">
        <f t="shared" si="13"/>
        <v>6.4</v>
      </c>
      <c r="BE46" s="7">
        <v>4</v>
      </c>
      <c r="BF46" s="7"/>
      <c r="BG46" s="7">
        <v>58</v>
      </c>
      <c r="BH46" s="11">
        <f t="shared" si="8"/>
        <v>62</v>
      </c>
      <c r="BI46" s="7">
        <f t="shared" si="14"/>
        <v>12.4</v>
      </c>
      <c r="BJ46" s="7"/>
      <c r="BK46" s="52">
        <v>58</v>
      </c>
      <c r="BL46" s="7">
        <f t="shared" si="15"/>
        <v>58</v>
      </c>
      <c r="BM46" s="7">
        <f t="shared" si="16"/>
        <v>20.299999999999997</v>
      </c>
      <c r="BN46" s="7">
        <f t="shared" si="17"/>
        <v>62.224999999999994</v>
      </c>
      <c r="BO46">
        <v>41</v>
      </c>
      <c r="BP46">
        <v>218123817</v>
      </c>
      <c r="BQ46" t="s">
        <v>288</v>
      </c>
      <c r="BR46">
        <v>105</v>
      </c>
      <c r="BS46">
        <v>5</v>
      </c>
    </row>
    <row r="47" spans="1:71" x14ac:dyDescent="0.25">
      <c r="A47" s="5">
        <v>42</v>
      </c>
      <c r="B47" s="2">
        <v>218123884</v>
      </c>
      <c r="C47" s="2" t="s">
        <v>289</v>
      </c>
      <c r="D47" s="2">
        <v>105</v>
      </c>
      <c r="E47" s="2">
        <v>5</v>
      </c>
      <c r="F47" s="2"/>
      <c r="G47" s="2"/>
      <c r="H47" s="2"/>
      <c r="I47" s="2"/>
      <c r="J47" s="2"/>
      <c r="K47" s="2"/>
      <c r="L47" s="5"/>
      <c r="M47" s="5" t="s">
        <v>21</v>
      </c>
      <c r="N47" s="5" t="s">
        <v>21</v>
      </c>
      <c r="O47" s="5" t="s">
        <v>21</v>
      </c>
      <c r="P47" s="5" t="s">
        <v>21</v>
      </c>
      <c r="Q47" s="5" t="s">
        <v>21</v>
      </c>
      <c r="R47" s="5"/>
      <c r="S47" s="5" t="s">
        <v>21</v>
      </c>
      <c r="T47" s="5" t="s">
        <v>21</v>
      </c>
      <c r="U47" s="5"/>
      <c r="V47" s="5" t="s">
        <v>21</v>
      </c>
      <c r="W47" s="5"/>
      <c r="X47" s="5"/>
      <c r="Y47" s="5" t="s">
        <v>21</v>
      </c>
      <c r="Z47" s="5"/>
      <c r="AA47" s="5" t="s">
        <v>21</v>
      </c>
      <c r="AB47" s="5"/>
      <c r="AC47" s="5"/>
      <c r="AD47" s="5"/>
      <c r="AE47" s="5" t="s">
        <v>21</v>
      </c>
      <c r="AF47" s="5" t="s">
        <v>21</v>
      </c>
      <c r="AG47" s="2"/>
      <c r="AH47" s="2" t="s">
        <v>21</v>
      </c>
      <c r="AI47" s="2"/>
      <c r="AJ47" s="2" t="s">
        <v>21</v>
      </c>
      <c r="AK47" s="2"/>
      <c r="AL47" s="2"/>
      <c r="AM47" s="2"/>
      <c r="AN47" s="2"/>
      <c r="AO47" s="2"/>
      <c r="AP47" s="2"/>
      <c r="AQ47" s="2"/>
      <c r="AR47" s="11"/>
      <c r="AS47" s="7">
        <f t="shared" si="10"/>
        <v>0</v>
      </c>
      <c r="AT47" s="7">
        <v>90</v>
      </c>
      <c r="AU47" s="7">
        <v>90</v>
      </c>
      <c r="AV47" s="7"/>
      <c r="AW47" s="7"/>
      <c r="AX47" s="7">
        <f t="shared" si="6"/>
        <v>90</v>
      </c>
      <c r="AY47" s="7">
        <f t="shared" si="11"/>
        <v>22.5</v>
      </c>
      <c r="AZ47" s="7"/>
      <c r="BA47" s="7"/>
      <c r="BB47" s="7">
        <v>13</v>
      </c>
      <c r="BC47" s="7">
        <f t="shared" si="12"/>
        <v>13</v>
      </c>
      <c r="BD47" s="7">
        <f t="shared" si="13"/>
        <v>2.6</v>
      </c>
      <c r="BE47" s="7">
        <v>4</v>
      </c>
      <c r="BF47" s="7">
        <v>5</v>
      </c>
      <c r="BG47" s="7">
        <v>10</v>
      </c>
      <c r="BH47" s="11">
        <f t="shared" si="8"/>
        <v>19</v>
      </c>
      <c r="BI47" s="7">
        <f t="shared" si="14"/>
        <v>3.8000000000000003</v>
      </c>
      <c r="BJ47" s="7"/>
      <c r="BK47" s="7">
        <v>40</v>
      </c>
      <c r="BL47" s="7">
        <f t="shared" si="15"/>
        <v>40</v>
      </c>
      <c r="BM47" s="7">
        <f t="shared" si="16"/>
        <v>14</v>
      </c>
      <c r="BN47" s="52">
        <v>51</v>
      </c>
      <c r="BO47">
        <v>42</v>
      </c>
      <c r="BP47">
        <v>218123884</v>
      </c>
      <c r="BQ47" t="s">
        <v>289</v>
      </c>
      <c r="BR47">
        <v>105</v>
      </c>
      <c r="BS47">
        <v>5</v>
      </c>
    </row>
    <row r="48" spans="1:71" x14ac:dyDescent="0.25">
      <c r="A48" s="5">
        <v>43</v>
      </c>
      <c r="B48" s="2">
        <v>218124015</v>
      </c>
      <c r="C48" s="2" t="s">
        <v>290</v>
      </c>
      <c r="D48" s="2">
        <v>105</v>
      </c>
      <c r="E48" s="2">
        <v>5</v>
      </c>
      <c r="F48" s="2"/>
      <c r="G48" s="2"/>
      <c r="H48" s="2"/>
      <c r="I48" s="2"/>
      <c r="J48" s="2"/>
      <c r="K48" s="2"/>
      <c r="L48" s="5"/>
      <c r="M48" s="5" t="s">
        <v>21</v>
      </c>
      <c r="N48" s="5" t="s">
        <v>21</v>
      </c>
      <c r="O48" s="5" t="s">
        <v>21</v>
      </c>
      <c r="P48" s="5" t="s">
        <v>21</v>
      </c>
      <c r="Q48" s="5" t="s">
        <v>21</v>
      </c>
      <c r="R48" s="5"/>
      <c r="S48" s="5" t="s">
        <v>21</v>
      </c>
      <c r="T48" s="5" t="s">
        <v>21</v>
      </c>
      <c r="U48" s="5"/>
      <c r="V48" s="5" t="s">
        <v>21</v>
      </c>
      <c r="W48" s="5"/>
      <c r="X48" s="5"/>
      <c r="Y48" s="5" t="s">
        <v>21</v>
      </c>
      <c r="Z48" s="5"/>
      <c r="AA48" s="5" t="s">
        <v>21</v>
      </c>
      <c r="AB48" s="5"/>
      <c r="AC48" s="5"/>
      <c r="AD48" s="5"/>
      <c r="AE48" s="5" t="s">
        <v>21</v>
      </c>
      <c r="AF48" s="5" t="s">
        <v>21</v>
      </c>
      <c r="AG48" s="2"/>
      <c r="AH48" s="2" t="s">
        <v>21</v>
      </c>
      <c r="AI48" s="2"/>
      <c r="AJ48" s="2" t="s">
        <v>21</v>
      </c>
      <c r="AK48" s="2"/>
      <c r="AL48" s="2"/>
      <c r="AM48" s="2"/>
      <c r="AN48" s="2"/>
      <c r="AO48" s="2"/>
      <c r="AP48" s="2"/>
      <c r="AQ48" s="2"/>
      <c r="AR48" s="11"/>
      <c r="AS48" s="7">
        <f t="shared" si="10"/>
        <v>0</v>
      </c>
      <c r="AT48" s="7">
        <v>80</v>
      </c>
      <c r="AU48" s="7">
        <v>100</v>
      </c>
      <c r="AV48" s="7"/>
      <c r="AW48" s="7"/>
      <c r="AX48" s="7">
        <f t="shared" si="6"/>
        <v>90</v>
      </c>
      <c r="AY48" s="7">
        <f t="shared" si="11"/>
        <v>22.5</v>
      </c>
      <c r="AZ48" s="7"/>
      <c r="BA48" s="7"/>
      <c r="BB48" s="7">
        <v>45</v>
      </c>
      <c r="BC48" s="7">
        <f t="shared" si="12"/>
        <v>45</v>
      </c>
      <c r="BD48" s="7">
        <f t="shared" si="13"/>
        <v>9</v>
      </c>
      <c r="BE48" s="7">
        <v>4</v>
      </c>
      <c r="BF48" s="7"/>
      <c r="BG48" s="7">
        <v>48</v>
      </c>
      <c r="BH48" s="11">
        <f t="shared" si="8"/>
        <v>52</v>
      </c>
      <c r="BI48" s="7">
        <f t="shared" si="14"/>
        <v>10.4</v>
      </c>
      <c r="BJ48" s="7"/>
      <c r="BK48" s="52">
        <v>48</v>
      </c>
      <c r="BL48" s="7">
        <f t="shared" si="15"/>
        <v>48</v>
      </c>
      <c r="BM48" s="7">
        <f t="shared" si="16"/>
        <v>16.799999999999997</v>
      </c>
      <c r="BN48" s="7">
        <f t="shared" si="17"/>
        <v>58.699999999999996</v>
      </c>
      <c r="BO48">
        <v>43</v>
      </c>
      <c r="BP48">
        <v>218124015</v>
      </c>
      <c r="BQ48" t="s">
        <v>290</v>
      </c>
      <c r="BR48">
        <v>105</v>
      </c>
      <c r="BS48">
        <v>5</v>
      </c>
    </row>
    <row r="49" spans="1:71" x14ac:dyDescent="0.25">
      <c r="A49" s="5">
        <v>44</v>
      </c>
      <c r="B49" s="2">
        <v>218067305</v>
      </c>
      <c r="C49" s="2" t="s">
        <v>291</v>
      </c>
      <c r="D49" s="2">
        <v>105</v>
      </c>
      <c r="E49" s="2">
        <v>5</v>
      </c>
      <c r="F49" s="2"/>
      <c r="G49" s="2"/>
      <c r="H49" s="2"/>
      <c r="I49" s="2"/>
      <c r="J49" s="2"/>
      <c r="K49" s="2"/>
      <c r="L49" s="5"/>
      <c r="M49" s="5" t="s">
        <v>21</v>
      </c>
      <c r="N49" s="5" t="s">
        <v>21</v>
      </c>
      <c r="O49" s="5" t="s">
        <v>21</v>
      </c>
      <c r="P49" s="5" t="s">
        <v>21</v>
      </c>
      <c r="Q49" s="5" t="s">
        <v>21</v>
      </c>
      <c r="R49" s="5"/>
      <c r="S49" s="5" t="s">
        <v>21</v>
      </c>
      <c r="T49" s="5" t="s">
        <v>21</v>
      </c>
      <c r="U49" s="5"/>
      <c r="V49" s="5" t="s">
        <v>21</v>
      </c>
      <c r="W49" s="5"/>
      <c r="X49" s="5"/>
      <c r="Y49" s="5" t="s">
        <v>21</v>
      </c>
      <c r="Z49" s="5"/>
      <c r="AA49" s="5" t="s">
        <v>21</v>
      </c>
      <c r="AB49" s="5"/>
      <c r="AC49" s="5"/>
      <c r="AD49" s="5"/>
      <c r="AE49" s="5" t="s">
        <v>21</v>
      </c>
      <c r="AF49" s="5" t="s">
        <v>21</v>
      </c>
      <c r="AG49" s="2"/>
      <c r="AH49" s="2" t="s">
        <v>21</v>
      </c>
      <c r="AI49" s="2"/>
      <c r="AJ49" s="2" t="s">
        <v>21</v>
      </c>
      <c r="AK49" s="2"/>
      <c r="AL49" s="2"/>
      <c r="AM49" s="2"/>
      <c r="AN49" s="2"/>
      <c r="AO49" s="2"/>
      <c r="AP49" s="2"/>
      <c r="AQ49" s="2"/>
      <c r="AR49" s="11"/>
      <c r="AS49" s="7">
        <f t="shared" si="10"/>
        <v>0</v>
      </c>
      <c r="AT49" s="7">
        <v>85</v>
      </c>
      <c r="AU49" s="7">
        <v>100</v>
      </c>
      <c r="AV49" s="7"/>
      <c r="AW49" s="7"/>
      <c r="AX49" s="7">
        <f t="shared" si="6"/>
        <v>92.5</v>
      </c>
      <c r="AY49" s="7">
        <f t="shared" si="11"/>
        <v>23.125</v>
      </c>
      <c r="AZ49" s="7"/>
      <c r="BA49" s="7"/>
      <c r="BB49" s="7">
        <v>21</v>
      </c>
      <c r="BC49" s="7">
        <f t="shared" si="12"/>
        <v>21</v>
      </c>
      <c r="BD49" s="7">
        <f t="shared" si="13"/>
        <v>4.2</v>
      </c>
      <c r="BE49" s="7">
        <v>4</v>
      </c>
      <c r="BF49" s="7">
        <v>7</v>
      </c>
      <c r="BG49" s="7">
        <v>65</v>
      </c>
      <c r="BH49" s="11">
        <f t="shared" si="8"/>
        <v>76</v>
      </c>
      <c r="BI49" s="7">
        <f t="shared" si="14"/>
        <v>15.200000000000001</v>
      </c>
      <c r="BJ49" s="7"/>
      <c r="BK49" s="52">
        <v>65</v>
      </c>
      <c r="BL49" s="7">
        <f t="shared" si="15"/>
        <v>65</v>
      </c>
      <c r="BM49" s="7">
        <f t="shared" si="16"/>
        <v>22.75</v>
      </c>
      <c r="BN49" s="7">
        <f t="shared" si="17"/>
        <v>65.275000000000006</v>
      </c>
      <c r="BO49">
        <v>44</v>
      </c>
      <c r="BP49">
        <v>218067305</v>
      </c>
      <c r="BQ49" t="s">
        <v>291</v>
      </c>
      <c r="BR49">
        <v>105</v>
      </c>
      <c r="BS49">
        <v>5</v>
      </c>
    </row>
    <row r="50" spans="1:71" x14ac:dyDescent="0.25">
      <c r="A50" s="5">
        <v>45</v>
      </c>
      <c r="B50" s="2">
        <v>218124112</v>
      </c>
      <c r="C50" s="2" t="s">
        <v>292</v>
      </c>
      <c r="D50" s="2">
        <v>105</v>
      </c>
      <c r="E50" s="2">
        <v>5</v>
      </c>
      <c r="F50" s="2"/>
      <c r="G50" s="2"/>
      <c r="H50" s="2"/>
      <c r="I50" s="2"/>
      <c r="J50" s="2"/>
      <c r="K50" s="2"/>
      <c r="L50" s="5"/>
      <c r="M50" s="5" t="s">
        <v>21</v>
      </c>
      <c r="N50" s="5" t="s">
        <v>21</v>
      </c>
      <c r="O50" s="5" t="s">
        <v>21</v>
      </c>
      <c r="P50" s="5" t="s">
        <v>21</v>
      </c>
      <c r="Q50" s="5" t="s">
        <v>21</v>
      </c>
      <c r="R50" s="5"/>
      <c r="S50" s="5" t="s">
        <v>21</v>
      </c>
      <c r="T50" s="5" t="s">
        <v>21</v>
      </c>
      <c r="U50" s="5"/>
      <c r="V50" s="5" t="s">
        <v>21</v>
      </c>
      <c r="W50" s="5"/>
      <c r="X50" s="5"/>
      <c r="Y50" s="5" t="s">
        <v>21</v>
      </c>
      <c r="Z50" s="5"/>
      <c r="AA50" s="5" t="s">
        <v>21</v>
      </c>
      <c r="AB50" s="5"/>
      <c r="AC50" s="5"/>
      <c r="AD50" s="5"/>
      <c r="AE50" s="5" t="s">
        <v>21</v>
      </c>
      <c r="AF50" s="5" t="s">
        <v>21</v>
      </c>
      <c r="AG50" s="2"/>
      <c r="AH50" s="2" t="s">
        <v>21</v>
      </c>
      <c r="AI50" s="2"/>
      <c r="AJ50" s="2" t="s">
        <v>21</v>
      </c>
      <c r="AK50" s="2"/>
      <c r="AL50" s="2"/>
      <c r="AM50" s="2"/>
      <c r="AN50" s="2"/>
      <c r="AO50" s="2"/>
      <c r="AP50" s="2"/>
      <c r="AQ50" s="2"/>
      <c r="AR50" s="11"/>
      <c r="AS50" s="7">
        <f t="shared" si="10"/>
        <v>0</v>
      </c>
      <c r="AT50" s="7">
        <v>80</v>
      </c>
      <c r="AU50" s="7">
        <v>100</v>
      </c>
      <c r="AV50" s="7"/>
      <c r="AW50" s="7"/>
      <c r="AX50" s="7">
        <f t="shared" si="6"/>
        <v>90</v>
      </c>
      <c r="AY50" s="7">
        <f t="shared" si="11"/>
        <v>22.5</v>
      </c>
      <c r="AZ50" s="7"/>
      <c r="BA50" s="7">
        <v>2</v>
      </c>
      <c r="BB50" s="7">
        <v>48</v>
      </c>
      <c r="BC50" s="7">
        <f t="shared" si="12"/>
        <v>50</v>
      </c>
      <c r="BD50" s="7">
        <f t="shared" si="13"/>
        <v>10</v>
      </c>
      <c r="BE50" s="7">
        <v>4</v>
      </c>
      <c r="BF50" s="7"/>
      <c r="BG50" s="7">
        <v>10</v>
      </c>
      <c r="BH50" s="11">
        <f t="shared" si="8"/>
        <v>14</v>
      </c>
      <c r="BI50" s="7">
        <f t="shared" si="14"/>
        <v>2.8000000000000003</v>
      </c>
      <c r="BJ50" s="7"/>
      <c r="BK50" s="7">
        <v>10</v>
      </c>
      <c r="BL50" s="7">
        <f t="shared" si="15"/>
        <v>10</v>
      </c>
      <c r="BM50" s="7">
        <f t="shared" si="16"/>
        <v>3.5</v>
      </c>
      <c r="BN50" s="52">
        <v>51</v>
      </c>
      <c r="BO50">
        <v>45</v>
      </c>
      <c r="BP50">
        <v>218124112</v>
      </c>
      <c r="BQ50" t="s">
        <v>292</v>
      </c>
      <c r="BR50">
        <v>105</v>
      </c>
      <c r="BS50">
        <v>5</v>
      </c>
    </row>
    <row r="51" spans="1:71" x14ac:dyDescent="0.25">
      <c r="A51" s="5">
        <v>46</v>
      </c>
      <c r="B51" s="2">
        <v>218124351</v>
      </c>
      <c r="C51" s="2" t="s">
        <v>294</v>
      </c>
      <c r="D51" s="2">
        <v>105</v>
      </c>
      <c r="E51" s="2">
        <v>5</v>
      </c>
      <c r="F51" s="2"/>
      <c r="G51" s="2"/>
      <c r="H51" s="2"/>
      <c r="I51" s="2"/>
      <c r="J51" s="2"/>
      <c r="K51" s="2"/>
      <c r="L51" s="5"/>
      <c r="M51" s="5" t="s">
        <v>21</v>
      </c>
      <c r="N51" s="5" t="s">
        <v>21</v>
      </c>
      <c r="O51" s="5" t="s">
        <v>21</v>
      </c>
      <c r="P51" s="5" t="s">
        <v>21</v>
      </c>
      <c r="Q51" s="5" t="s">
        <v>62</v>
      </c>
      <c r="R51" s="5"/>
      <c r="S51" s="5" t="s">
        <v>21</v>
      </c>
      <c r="T51" s="5" t="s">
        <v>21</v>
      </c>
      <c r="U51" s="5"/>
      <c r="V51" s="5" t="s">
        <v>21</v>
      </c>
      <c r="W51" s="5"/>
      <c r="X51" s="5"/>
      <c r="Y51" s="5" t="s">
        <v>21</v>
      </c>
      <c r="Z51" s="5"/>
      <c r="AA51" s="5" t="s">
        <v>21</v>
      </c>
      <c r="AB51" s="5"/>
      <c r="AC51" s="5"/>
      <c r="AD51" s="5"/>
      <c r="AE51" s="5" t="s">
        <v>21</v>
      </c>
      <c r="AF51" s="5" t="s">
        <v>21</v>
      </c>
      <c r="AG51" s="2"/>
      <c r="AH51" s="2" t="s">
        <v>21</v>
      </c>
      <c r="AI51" s="2"/>
      <c r="AJ51" s="2" t="s">
        <v>21</v>
      </c>
      <c r="AK51" s="2"/>
      <c r="AL51" s="2"/>
      <c r="AM51" s="2"/>
      <c r="AN51" s="2"/>
      <c r="AO51" s="2"/>
      <c r="AP51" s="2"/>
      <c r="AQ51" s="2"/>
      <c r="AR51" s="11"/>
      <c r="AS51" s="7">
        <f t="shared" si="10"/>
        <v>0</v>
      </c>
      <c r="AT51" s="7">
        <v>80</v>
      </c>
      <c r="AU51" s="7">
        <v>100</v>
      </c>
      <c r="AV51" s="7"/>
      <c r="AW51" s="7"/>
      <c r="AX51" s="7">
        <f t="shared" si="6"/>
        <v>90</v>
      </c>
      <c r="AY51" s="7">
        <f t="shared" si="11"/>
        <v>22.5</v>
      </c>
      <c r="AZ51" s="7"/>
      <c r="BA51" s="7"/>
      <c r="BB51" s="7">
        <v>22</v>
      </c>
      <c r="BC51" s="7">
        <f t="shared" si="12"/>
        <v>22</v>
      </c>
      <c r="BD51" s="7">
        <f t="shared" si="13"/>
        <v>4.4000000000000004</v>
      </c>
      <c r="BE51" s="7">
        <v>4</v>
      </c>
      <c r="BF51" s="7"/>
      <c r="BG51" s="7">
        <v>28</v>
      </c>
      <c r="BH51" s="11">
        <f t="shared" si="8"/>
        <v>32</v>
      </c>
      <c r="BI51" s="7">
        <f t="shared" si="14"/>
        <v>6.4</v>
      </c>
      <c r="BJ51" s="7"/>
      <c r="BK51" s="7">
        <v>40</v>
      </c>
      <c r="BL51" s="7">
        <f t="shared" si="15"/>
        <v>40</v>
      </c>
      <c r="BM51" s="7">
        <f t="shared" si="16"/>
        <v>14</v>
      </c>
      <c r="BN51" s="52">
        <v>51</v>
      </c>
      <c r="BO51">
        <v>46</v>
      </c>
      <c r="BP51">
        <v>218124351</v>
      </c>
      <c r="BQ51" t="s">
        <v>294</v>
      </c>
      <c r="BR51">
        <v>105</v>
      </c>
      <c r="BS51">
        <v>5</v>
      </c>
    </row>
    <row r="52" spans="1:71" x14ac:dyDescent="0.25">
      <c r="A52" s="5">
        <v>47</v>
      </c>
      <c r="B52" s="2">
        <v>216111498</v>
      </c>
      <c r="C52" s="2" t="s">
        <v>295</v>
      </c>
      <c r="D52" s="2">
        <v>105</v>
      </c>
      <c r="E52" s="2">
        <v>5</v>
      </c>
      <c r="F52" s="2"/>
      <c r="G52" s="2"/>
      <c r="H52" s="2"/>
      <c r="I52" s="2"/>
      <c r="J52" s="2"/>
      <c r="K52" s="2"/>
      <c r="L52" s="5"/>
      <c r="M52" s="5" t="s">
        <v>21</v>
      </c>
      <c r="N52" s="5" t="s">
        <v>21</v>
      </c>
      <c r="O52" s="5" t="s">
        <v>21</v>
      </c>
      <c r="P52" s="5" t="s">
        <v>21</v>
      </c>
      <c r="Q52" s="5" t="s">
        <v>21</v>
      </c>
      <c r="R52" s="5"/>
      <c r="S52" s="5" t="s">
        <v>21</v>
      </c>
      <c r="T52" s="5" t="s">
        <v>62</v>
      </c>
      <c r="U52" s="5"/>
      <c r="V52" s="5" t="s">
        <v>21</v>
      </c>
      <c r="W52" s="5"/>
      <c r="X52" s="5"/>
      <c r="Y52" s="5" t="s">
        <v>21</v>
      </c>
      <c r="Z52" s="5"/>
      <c r="AA52" s="5" t="s">
        <v>21</v>
      </c>
      <c r="AB52" s="5"/>
      <c r="AC52" s="5"/>
      <c r="AD52" s="5"/>
      <c r="AE52" s="5" t="s">
        <v>21</v>
      </c>
      <c r="AF52" s="5" t="s">
        <v>21</v>
      </c>
      <c r="AG52" s="2"/>
      <c r="AH52" s="2" t="s">
        <v>62</v>
      </c>
      <c r="AI52" s="2"/>
      <c r="AJ52" s="2" t="s">
        <v>62</v>
      </c>
      <c r="AK52" s="2"/>
      <c r="AL52" s="2"/>
      <c r="AM52" s="2"/>
      <c r="AN52" s="2"/>
      <c r="AO52" s="2"/>
      <c r="AP52" s="2"/>
      <c r="AQ52" s="2"/>
      <c r="AR52" s="11"/>
      <c r="AS52" s="7">
        <f t="shared" si="10"/>
        <v>0</v>
      </c>
      <c r="AT52" s="7"/>
      <c r="AU52" s="7"/>
      <c r="AV52" s="7"/>
      <c r="AW52" s="7"/>
      <c r="AX52" s="7">
        <f t="shared" si="6"/>
        <v>0</v>
      </c>
      <c r="AY52" s="7">
        <f t="shared" si="11"/>
        <v>0</v>
      </c>
      <c r="AZ52" s="7"/>
      <c r="BA52" s="7"/>
      <c r="BB52" s="7">
        <v>10</v>
      </c>
      <c r="BC52" s="7">
        <f t="shared" si="12"/>
        <v>10</v>
      </c>
      <c r="BD52" s="7">
        <f t="shared" si="13"/>
        <v>2</v>
      </c>
      <c r="BE52" s="7">
        <v>4</v>
      </c>
      <c r="BF52" s="7">
        <v>5</v>
      </c>
      <c r="BG52" s="7">
        <v>10</v>
      </c>
      <c r="BH52" s="11">
        <f t="shared" si="8"/>
        <v>19</v>
      </c>
      <c r="BI52" s="7">
        <f t="shared" si="14"/>
        <v>3.8000000000000003</v>
      </c>
      <c r="BJ52" s="7"/>
      <c r="BK52" s="7"/>
      <c r="BL52" s="7">
        <f t="shared" si="15"/>
        <v>0</v>
      </c>
      <c r="BM52" s="7">
        <f t="shared" si="16"/>
        <v>0</v>
      </c>
      <c r="BN52" s="7">
        <f t="shared" si="17"/>
        <v>5.8000000000000007</v>
      </c>
      <c r="BO52">
        <v>47</v>
      </c>
      <c r="BP52">
        <v>216111498</v>
      </c>
      <c r="BQ52" t="s">
        <v>295</v>
      </c>
      <c r="BR52">
        <v>105</v>
      </c>
      <c r="BS52">
        <v>5</v>
      </c>
    </row>
    <row r="53" spans="1:71" x14ac:dyDescent="0.25">
      <c r="A53" s="5">
        <v>48</v>
      </c>
      <c r="B53" s="2">
        <v>217098789</v>
      </c>
      <c r="C53" s="2" t="s">
        <v>296</v>
      </c>
      <c r="D53" s="2">
        <v>105</v>
      </c>
      <c r="E53" s="2">
        <v>5</v>
      </c>
      <c r="F53" s="2"/>
      <c r="G53" s="2"/>
      <c r="H53" s="2"/>
      <c r="I53" s="2"/>
      <c r="J53" s="2"/>
      <c r="K53" s="2"/>
      <c r="L53" s="5"/>
      <c r="M53" s="5" t="s">
        <v>21</v>
      </c>
      <c r="N53" s="5" t="s">
        <v>21</v>
      </c>
      <c r="O53" s="5" t="s">
        <v>21</v>
      </c>
      <c r="P53" s="5" t="s">
        <v>21</v>
      </c>
      <c r="Q53" s="5" t="s">
        <v>21</v>
      </c>
      <c r="R53" s="5"/>
      <c r="S53" s="5" t="s">
        <v>21</v>
      </c>
      <c r="T53" s="5" t="s">
        <v>21</v>
      </c>
      <c r="U53" s="5"/>
      <c r="V53" s="49" t="s">
        <v>21</v>
      </c>
      <c r="W53" s="5"/>
      <c r="X53" s="5"/>
      <c r="Y53" s="5" t="s">
        <v>62</v>
      </c>
      <c r="Z53" s="5"/>
      <c r="AA53" s="5" t="s">
        <v>21</v>
      </c>
      <c r="AB53" s="5"/>
      <c r="AC53" s="5"/>
      <c r="AD53" s="5"/>
      <c r="AE53" s="5" t="s">
        <v>21</v>
      </c>
      <c r="AF53" s="5" t="s">
        <v>21</v>
      </c>
      <c r="AG53" s="2"/>
      <c r="AH53" s="2" t="s">
        <v>62</v>
      </c>
      <c r="AI53" s="2"/>
      <c r="AJ53" s="2" t="s">
        <v>62</v>
      </c>
      <c r="AK53" s="2"/>
      <c r="AL53" s="2"/>
      <c r="AM53" s="2"/>
      <c r="AN53" s="2"/>
      <c r="AO53" s="2"/>
      <c r="AP53" s="2"/>
      <c r="AQ53" s="2"/>
      <c r="AR53" s="11"/>
      <c r="AS53" s="7">
        <f t="shared" si="10"/>
        <v>0</v>
      </c>
      <c r="AT53" s="7"/>
      <c r="AU53" s="7">
        <v>100</v>
      </c>
      <c r="AV53" s="7"/>
      <c r="AW53" s="7"/>
      <c r="AX53" s="7">
        <f t="shared" si="6"/>
        <v>50</v>
      </c>
      <c r="AY53" s="7">
        <f t="shared" si="11"/>
        <v>12.5</v>
      </c>
      <c r="AZ53" s="7"/>
      <c r="BA53" s="7">
        <v>2</v>
      </c>
      <c r="BB53" s="7">
        <v>10</v>
      </c>
      <c r="BC53" s="7">
        <f t="shared" si="12"/>
        <v>12</v>
      </c>
      <c r="BD53" s="7">
        <f t="shared" si="13"/>
        <v>2.4000000000000004</v>
      </c>
      <c r="BE53" s="7"/>
      <c r="BF53" s="7">
        <v>5</v>
      </c>
      <c r="BG53" s="7"/>
      <c r="BH53" s="11">
        <f t="shared" si="8"/>
        <v>5</v>
      </c>
      <c r="BI53" s="7">
        <f t="shared" si="14"/>
        <v>1</v>
      </c>
      <c r="BJ53" s="7"/>
      <c r="BK53" s="7"/>
      <c r="BL53" s="7">
        <f t="shared" si="15"/>
        <v>0</v>
      </c>
      <c r="BM53" s="7">
        <f t="shared" si="16"/>
        <v>0</v>
      </c>
      <c r="BN53" s="7">
        <f t="shared" si="17"/>
        <v>15.9</v>
      </c>
      <c r="BO53">
        <v>48</v>
      </c>
      <c r="BP53">
        <v>217098789</v>
      </c>
      <c r="BQ53" t="s">
        <v>296</v>
      </c>
      <c r="BR53">
        <v>105</v>
      </c>
      <c r="BS53">
        <v>5</v>
      </c>
    </row>
    <row r="54" spans="1:71" x14ac:dyDescent="0.25">
      <c r="A54" s="5">
        <v>49</v>
      </c>
      <c r="B54" s="2">
        <v>218125186</v>
      </c>
      <c r="C54" s="2" t="s">
        <v>297</v>
      </c>
      <c r="D54" s="2">
        <v>105</v>
      </c>
      <c r="E54" s="2">
        <v>5</v>
      </c>
      <c r="F54" s="2"/>
      <c r="G54" s="2"/>
      <c r="H54" s="2"/>
      <c r="I54" s="2"/>
      <c r="J54" s="2"/>
      <c r="K54" s="2"/>
      <c r="L54" s="5"/>
      <c r="M54" s="5" t="s">
        <v>62</v>
      </c>
      <c r="N54" s="5" t="s">
        <v>21</v>
      </c>
      <c r="O54" s="5" t="s">
        <v>21</v>
      </c>
      <c r="P54" s="5" t="s">
        <v>21</v>
      </c>
      <c r="Q54" s="5" t="s">
        <v>21</v>
      </c>
      <c r="R54" s="5"/>
      <c r="S54" s="5" t="s">
        <v>21</v>
      </c>
      <c r="T54" s="5" t="s">
        <v>21</v>
      </c>
      <c r="U54" s="5"/>
      <c r="V54" s="5" t="s">
        <v>21</v>
      </c>
      <c r="W54" s="5"/>
      <c r="X54" s="5"/>
      <c r="Y54" s="5" t="s">
        <v>21</v>
      </c>
      <c r="Z54" s="5"/>
      <c r="AA54" s="5" t="s">
        <v>21</v>
      </c>
      <c r="AB54" s="5"/>
      <c r="AC54" s="5"/>
      <c r="AD54" s="5"/>
      <c r="AE54" s="5" t="s">
        <v>21</v>
      </c>
      <c r="AF54" s="5" t="s">
        <v>21</v>
      </c>
      <c r="AG54" s="2"/>
      <c r="AH54" s="2" t="s">
        <v>21</v>
      </c>
      <c r="AI54" s="2"/>
      <c r="AJ54" s="2" t="s">
        <v>21</v>
      </c>
      <c r="AK54" s="2"/>
      <c r="AL54" s="2"/>
      <c r="AM54" s="2"/>
      <c r="AN54" s="2"/>
      <c r="AO54" s="2"/>
      <c r="AP54" s="2"/>
      <c r="AQ54" s="2"/>
      <c r="AR54" s="11"/>
      <c r="AS54" s="7">
        <f t="shared" si="10"/>
        <v>0</v>
      </c>
      <c r="AT54" s="7">
        <v>80</v>
      </c>
      <c r="AU54" s="7">
        <v>100</v>
      </c>
      <c r="AV54" s="7"/>
      <c r="AW54" s="7"/>
      <c r="AX54" s="7">
        <f t="shared" si="6"/>
        <v>90</v>
      </c>
      <c r="AY54" s="7">
        <f t="shared" si="11"/>
        <v>22.5</v>
      </c>
      <c r="AZ54" s="7"/>
      <c r="BA54" s="7">
        <v>2</v>
      </c>
      <c r="BB54" s="7">
        <v>35</v>
      </c>
      <c r="BC54" s="7">
        <f t="shared" si="12"/>
        <v>37</v>
      </c>
      <c r="BD54" s="7">
        <f t="shared" si="13"/>
        <v>7.4</v>
      </c>
      <c r="BE54" s="7"/>
      <c r="BF54" s="7"/>
      <c r="BG54" s="7">
        <v>31</v>
      </c>
      <c r="BH54" s="11">
        <f t="shared" si="8"/>
        <v>31</v>
      </c>
      <c r="BI54" s="7">
        <f t="shared" si="14"/>
        <v>6.2</v>
      </c>
      <c r="BJ54" s="7"/>
      <c r="BK54" s="7">
        <v>41</v>
      </c>
      <c r="BL54" s="7">
        <f t="shared" si="15"/>
        <v>41</v>
      </c>
      <c r="BM54" s="7">
        <f t="shared" si="16"/>
        <v>14.35</v>
      </c>
      <c r="BN54" s="52">
        <v>51</v>
      </c>
      <c r="BO54">
        <v>49</v>
      </c>
      <c r="BP54">
        <v>218125186</v>
      </c>
      <c r="BQ54" t="s">
        <v>297</v>
      </c>
      <c r="BR54">
        <v>105</v>
      </c>
      <c r="BS54">
        <v>5</v>
      </c>
    </row>
    <row r="55" spans="1:71" x14ac:dyDescent="0.25">
      <c r="A55" s="2"/>
      <c r="B55" s="2"/>
      <c r="C55" s="2" t="s">
        <v>418</v>
      </c>
      <c r="D55" s="2"/>
      <c r="E55" s="2"/>
      <c r="F55" s="2"/>
      <c r="G55" s="2"/>
      <c r="H55" s="2"/>
      <c r="I55" s="2"/>
      <c r="J55" s="2"/>
      <c r="K55" s="2"/>
      <c r="L55" s="5"/>
      <c r="M55" s="5"/>
      <c r="N55" s="5"/>
      <c r="O55" s="5"/>
      <c r="P55" s="5"/>
      <c r="Q55" s="5"/>
      <c r="R55" s="5"/>
      <c r="S55" s="5"/>
      <c r="T55" s="5"/>
      <c r="U55" s="5"/>
      <c r="V55" s="5" t="s">
        <v>62</v>
      </c>
      <c r="W55" s="5"/>
      <c r="X55" s="5"/>
      <c r="Y55" s="5" t="s">
        <v>62</v>
      </c>
      <c r="Z55" s="5"/>
      <c r="AA55" s="5"/>
      <c r="AB55" s="5"/>
      <c r="AC55" s="5"/>
      <c r="AD55" s="5"/>
      <c r="AE55" s="5" t="s">
        <v>62</v>
      </c>
      <c r="AF55" s="5" t="s">
        <v>62</v>
      </c>
      <c r="AG55" s="2"/>
      <c r="AH55" s="2" t="s">
        <v>62</v>
      </c>
      <c r="AI55" s="2"/>
      <c r="AJ55" s="2" t="s">
        <v>62</v>
      </c>
      <c r="AK55" s="2"/>
      <c r="AL55" s="2"/>
      <c r="AM55" s="2"/>
      <c r="AN55" s="2"/>
      <c r="AO55" s="2"/>
      <c r="AP55" s="2"/>
      <c r="AQ55" s="2"/>
      <c r="AR55" s="11"/>
      <c r="AS55" s="7">
        <f t="shared" si="10"/>
        <v>0</v>
      </c>
      <c r="AT55" s="7"/>
      <c r="AU55" s="7">
        <v>70</v>
      </c>
      <c r="AV55" s="7"/>
      <c r="AW55" s="7"/>
      <c r="AX55" s="7">
        <f t="shared" si="6"/>
        <v>35</v>
      </c>
      <c r="AY55" s="7">
        <f t="shared" si="11"/>
        <v>8.75</v>
      </c>
      <c r="AZ55" s="7"/>
      <c r="BA55" s="7"/>
      <c r="BB55" s="7"/>
      <c r="BC55" s="7">
        <f t="shared" si="12"/>
        <v>0</v>
      </c>
      <c r="BD55" s="7">
        <f t="shared" si="13"/>
        <v>0</v>
      </c>
      <c r="BE55" s="7"/>
      <c r="BF55" s="7"/>
      <c r="BG55" s="7"/>
      <c r="BH55" s="11">
        <f t="shared" si="8"/>
        <v>0</v>
      </c>
      <c r="BI55" s="7">
        <f t="shared" si="14"/>
        <v>0</v>
      </c>
      <c r="BJ55" s="7"/>
      <c r="BK55" s="7"/>
      <c r="BL55" s="7">
        <f t="shared" si="15"/>
        <v>0</v>
      </c>
      <c r="BM55" s="7">
        <f t="shared" si="16"/>
        <v>0</v>
      </c>
      <c r="BN55" s="7">
        <f t="shared" si="17"/>
        <v>8.75</v>
      </c>
    </row>
    <row r="56" spans="1:71" x14ac:dyDescent="0.25">
      <c r="A56" s="5">
        <v>13</v>
      </c>
      <c r="B56" s="5">
        <v>218115598</v>
      </c>
      <c r="C56" s="50" t="s">
        <v>260</v>
      </c>
      <c r="D56" s="5">
        <v>105</v>
      </c>
      <c r="E56" s="5">
        <v>5</v>
      </c>
      <c r="F56" s="2"/>
      <c r="G56" s="2"/>
      <c r="H56" s="2"/>
      <c r="I56" s="2"/>
      <c r="J56" s="2"/>
      <c r="K56" s="2"/>
      <c r="L56" s="5"/>
      <c r="M56" s="5" t="s">
        <v>21</v>
      </c>
      <c r="N56" s="5" t="s">
        <v>21</v>
      </c>
      <c r="O56" s="5" t="s">
        <v>21</v>
      </c>
      <c r="P56" s="5" t="s">
        <v>21</v>
      </c>
      <c r="Q56" s="5" t="s">
        <v>21</v>
      </c>
      <c r="R56" s="5"/>
      <c r="S56" s="5" t="s">
        <v>21</v>
      </c>
      <c r="T56" s="5" t="s">
        <v>21</v>
      </c>
      <c r="U56" s="5"/>
      <c r="V56" s="5" t="s">
        <v>21</v>
      </c>
      <c r="W56" s="5"/>
      <c r="X56" s="5"/>
      <c r="Y56" s="5" t="s">
        <v>21</v>
      </c>
      <c r="Z56" s="5"/>
      <c r="AA56" s="5" t="s">
        <v>21</v>
      </c>
      <c r="AB56" s="5"/>
      <c r="AC56" s="5"/>
      <c r="AD56" s="5"/>
      <c r="AE56" s="5" t="s">
        <v>62</v>
      </c>
      <c r="AF56" s="5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11"/>
      <c r="AS56" s="7">
        <f>+AR56/13*100</f>
        <v>0</v>
      </c>
      <c r="AT56" s="7"/>
      <c r="AU56" s="7">
        <v>100</v>
      </c>
      <c r="AV56" s="7"/>
      <c r="AW56" s="7"/>
      <c r="AX56" s="7">
        <f t="shared" si="6"/>
        <v>50</v>
      </c>
      <c r="AY56" s="7">
        <f>+AX56*$AY$5</f>
        <v>12.5</v>
      </c>
      <c r="AZ56" s="7"/>
      <c r="BA56" s="7"/>
      <c r="BB56" s="7">
        <v>25</v>
      </c>
      <c r="BC56" s="7">
        <f>+BB56+BA56+AZ56</f>
        <v>25</v>
      </c>
      <c r="BD56" s="7">
        <f>+BC56*$BD$5</f>
        <v>5</v>
      </c>
      <c r="BE56" s="7"/>
      <c r="BF56" s="7"/>
      <c r="BG56" s="7"/>
      <c r="BH56" s="11">
        <f t="shared" si="8"/>
        <v>0</v>
      </c>
      <c r="BI56" s="7">
        <f>+BH56*$BI$5</f>
        <v>0</v>
      </c>
      <c r="BJ56" s="7"/>
      <c r="BK56" s="7"/>
      <c r="BL56" s="7">
        <f>+BK56+BJ56</f>
        <v>0</v>
      </c>
      <c r="BM56" s="7">
        <f>+BL56*$BM$5</f>
        <v>0</v>
      </c>
      <c r="BN56" s="7">
        <f>+BM56+BI56+BD56+AY56</f>
        <v>17.5</v>
      </c>
    </row>
    <row r="57" spans="1:71" x14ac:dyDescent="0.25">
      <c r="A57" s="5">
        <v>16</v>
      </c>
      <c r="B57" s="5">
        <v>217085881</v>
      </c>
      <c r="C57" s="50" t="s">
        <v>263</v>
      </c>
      <c r="D57" s="5">
        <v>105</v>
      </c>
      <c r="E57" s="5">
        <v>5</v>
      </c>
      <c r="F57" s="2"/>
      <c r="G57" s="2"/>
      <c r="H57" s="2"/>
      <c r="I57" s="2"/>
      <c r="J57" s="2"/>
      <c r="K57" s="2"/>
      <c r="L57" s="5"/>
      <c r="M57" s="5" t="s">
        <v>21</v>
      </c>
      <c r="N57" s="5" t="s">
        <v>21</v>
      </c>
      <c r="O57" s="5" t="s">
        <v>21</v>
      </c>
      <c r="P57" s="5" t="s">
        <v>21</v>
      </c>
      <c r="Q57" s="5" t="s">
        <v>21</v>
      </c>
      <c r="R57" s="5"/>
      <c r="S57" s="5" t="s">
        <v>62</v>
      </c>
      <c r="T57" s="5" t="s">
        <v>21</v>
      </c>
      <c r="U57" s="5"/>
      <c r="V57" s="5" t="s">
        <v>62</v>
      </c>
      <c r="W57" s="5"/>
      <c r="X57" s="5"/>
      <c r="Y57" s="5" t="s">
        <v>62</v>
      </c>
      <c r="Z57" s="5"/>
      <c r="AA57" s="5" t="s">
        <v>62</v>
      </c>
      <c r="AB57" s="5"/>
      <c r="AC57" s="5"/>
      <c r="AD57" s="5"/>
      <c r="AE57" s="5" t="s">
        <v>62</v>
      </c>
      <c r="AF57" s="5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11"/>
      <c r="AS57" s="7">
        <f>+AR57/13*100</f>
        <v>0</v>
      </c>
      <c r="AT57" s="7"/>
      <c r="AU57" s="7"/>
      <c r="AV57" s="7"/>
      <c r="AW57" s="7"/>
      <c r="AX57" s="7">
        <f t="shared" si="6"/>
        <v>0</v>
      </c>
      <c r="AY57" s="7">
        <f>+AX57*$AY$5</f>
        <v>0</v>
      </c>
      <c r="AZ57" s="7"/>
      <c r="BA57" s="7"/>
      <c r="BB57" s="7"/>
      <c r="BC57" s="7">
        <f>+BB57+BA57+AZ57</f>
        <v>0</v>
      </c>
      <c r="BD57" s="7">
        <f>+BC57*$BD$5</f>
        <v>0</v>
      </c>
      <c r="BE57" s="7"/>
      <c r="BF57" s="7"/>
      <c r="BG57" s="7"/>
      <c r="BH57" s="11">
        <f t="shared" si="8"/>
        <v>0</v>
      </c>
      <c r="BI57" s="7">
        <f>+BH57*$BI$5</f>
        <v>0</v>
      </c>
      <c r="BJ57" s="7"/>
      <c r="BK57" s="7"/>
      <c r="BL57" s="7">
        <f>+BK57+BJ57</f>
        <v>0</v>
      </c>
      <c r="BM57" s="7">
        <f>+BL57*$BM$5</f>
        <v>0</v>
      </c>
      <c r="BN57" s="7">
        <f>+BM57+BI57+BD57+AY57</f>
        <v>0</v>
      </c>
    </row>
    <row r="58" spans="1:71" x14ac:dyDescent="0.25">
      <c r="A58" s="5">
        <v>21</v>
      </c>
      <c r="B58" s="5">
        <v>218117868</v>
      </c>
      <c r="C58" s="50" t="s">
        <v>268</v>
      </c>
      <c r="D58" s="5">
        <v>105</v>
      </c>
      <c r="E58" s="5">
        <v>5</v>
      </c>
      <c r="F58" s="2"/>
      <c r="G58" s="2"/>
      <c r="H58" s="2"/>
      <c r="I58" s="2"/>
      <c r="J58" s="2"/>
      <c r="K58" s="2"/>
      <c r="L58" s="5"/>
      <c r="M58" s="5" t="s">
        <v>21</v>
      </c>
      <c r="N58" s="5" t="s">
        <v>21</v>
      </c>
      <c r="O58" s="5" t="s">
        <v>21</v>
      </c>
      <c r="P58" s="5" t="s">
        <v>21</v>
      </c>
      <c r="Q58" s="5" t="s">
        <v>21</v>
      </c>
      <c r="R58" s="5"/>
      <c r="S58" s="5" t="s">
        <v>62</v>
      </c>
      <c r="T58" s="5" t="s">
        <v>62</v>
      </c>
      <c r="U58" s="5"/>
      <c r="V58" s="5" t="s">
        <v>62</v>
      </c>
      <c r="W58" s="5"/>
      <c r="X58" s="5"/>
      <c r="Y58" s="5" t="s">
        <v>62</v>
      </c>
      <c r="Z58" s="5"/>
      <c r="AA58" s="5" t="s">
        <v>62</v>
      </c>
      <c r="AB58" s="5"/>
      <c r="AC58" s="5"/>
      <c r="AD58" s="5"/>
      <c r="AE58" s="5" t="s">
        <v>62</v>
      </c>
      <c r="AF58" s="5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11"/>
      <c r="AS58" s="7">
        <f>+AR58/13*100</f>
        <v>0</v>
      </c>
      <c r="AT58" s="7"/>
      <c r="AU58" s="7"/>
      <c r="AV58" s="7"/>
      <c r="AW58" s="7"/>
      <c r="AX58" s="7">
        <f t="shared" si="6"/>
        <v>0</v>
      </c>
      <c r="AY58" s="7">
        <f>+AX58*$AY$5</f>
        <v>0</v>
      </c>
      <c r="AZ58" s="7"/>
      <c r="BA58" s="7"/>
      <c r="BB58" s="7"/>
      <c r="BC58" s="7">
        <f>+BB58+BA58+AZ58</f>
        <v>0</v>
      </c>
      <c r="BD58" s="7">
        <f>+BC58*$BD$5</f>
        <v>0</v>
      </c>
      <c r="BE58" s="7"/>
      <c r="BF58" s="7"/>
      <c r="BG58" s="7"/>
      <c r="BH58" s="11">
        <f t="shared" si="8"/>
        <v>0</v>
      </c>
      <c r="BI58" s="7">
        <f>+BH58*$BI$5</f>
        <v>0</v>
      </c>
      <c r="BJ58" s="7"/>
      <c r="BK58" s="7"/>
      <c r="BL58" s="7">
        <f>+BK58+BJ58</f>
        <v>0</v>
      </c>
      <c r="BM58" s="7">
        <f>+BL58*$BM$5</f>
        <v>0</v>
      </c>
      <c r="BN58" s="7">
        <f>+BM58+BI58+BD58+AY58</f>
        <v>0</v>
      </c>
    </row>
    <row r="59" spans="1:71" x14ac:dyDescent="0.25">
      <c r="A59" s="2">
        <v>50</v>
      </c>
      <c r="B59" s="2">
        <v>218124295</v>
      </c>
      <c r="C59" s="28" t="s">
        <v>293</v>
      </c>
      <c r="D59" s="2">
        <v>105</v>
      </c>
      <c r="E59" s="2">
        <v>5</v>
      </c>
      <c r="F59" s="2"/>
      <c r="G59" s="2"/>
      <c r="H59" s="2"/>
      <c r="I59" s="2"/>
      <c r="J59" s="2"/>
      <c r="K59" s="2"/>
      <c r="L59" s="5"/>
      <c r="M59" s="5" t="s">
        <v>21</v>
      </c>
      <c r="N59" s="5" t="s">
        <v>21</v>
      </c>
      <c r="O59" s="5" t="s">
        <v>21</v>
      </c>
      <c r="P59" s="5" t="s">
        <v>21</v>
      </c>
      <c r="Q59" s="5" t="s">
        <v>21</v>
      </c>
      <c r="R59" s="5"/>
      <c r="S59" s="5" t="s">
        <v>21</v>
      </c>
      <c r="T59" s="5" t="s">
        <v>21</v>
      </c>
      <c r="U59" s="5"/>
      <c r="V59" s="5" t="s">
        <v>21</v>
      </c>
      <c r="W59" s="5"/>
      <c r="X59" s="5"/>
      <c r="Y59" s="5" t="s">
        <v>21</v>
      </c>
      <c r="Z59" s="5"/>
      <c r="AA59" s="5" t="s">
        <v>21</v>
      </c>
      <c r="AB59" s="5"/>
      <c r="AC59" s="5"/>
      <c r="AD59" s="5"/>
      <c r="AE59" s="5" t="s">
        <v>62</v>
      </c>
      <c r="AF59" s="5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11"/>
      <c r="AS59" s="7">
        <f>+AR59/13*100</f>
        <v>0</v>
      </c>
      <c r="AT59" s="7"/>
      <c r="AU59" s="7">
        <v>100</v>
      </c>
      <c r="AV59" s="7"/>
      <c r="AW59" s="7"/>
      <c r="AX59" s="7">
        <f t="shared" si="6"/>
        <v>50</v>
      </c>
      <c r="AY59" s="7">
        <f>+AX59*$AY$5</f>
        <v>12.5</v>
      </c>
      <c r="AZ59" s="7"/>
      <c r="BA59" s="7"/>
      <c r="BB59" s="7">
        <v>10</v>
      </c>
      <c r="BC59" s="7">
        <f>+BB59+BA59+AZ59</f>
        <v>10</v>
      </c>
      <c r="BD59" s="7">
        <f>+BC59*$BD$5</f>
        <v>2</v>
      </c>
      <c r="BE59" s="7"/>
      <c r="BF59" s="7"/>
      <c r="BG59" s="7"/>
      <c r="BH59" s="11">
        <f t="shared" si="8"/>
        <v>0</v>
      </c>
      <c r="BI59" s="7">
        <f>+BH59*$BI$5</f>
        <v>0</v>
      </c>
      <c r="BJ59" s="7"/>
      <c r="BK59" s="7"/>
      <c r="BL59" s="7">
        <f>+BK59+BJ59</f>
        <v>0</v>
      </c>
      <c r="BM59" s="7">
        <f>+BL59*$BM$5</f>
        <v>0</v>
      </c>
      <c r="BN59" s="7">
        <f>+BM59+BI59+BD59+AY59</f>
        <v>14.5</v>
      </c>
    </row>
    <row r="60" spans="1:71" x14ac:dyDescent="0.25">
      <c r="F60" s="2"/>
      <c r="G60" s="2"/>
      <c r="H60" s="2"/>
      <c r="I60" s="2"/>
      <c r="J60" s="2"/>
      <c r="K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71" x14ac:dyDescent="0.25">
      <c r="F61" s="5"/>
      <c r="G61" s="5"/>
      <c r="H61" s="5"/>
      <c r="I61" s="5"/>
      <c r="J61" s="5"/>
      <c r="K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</sheetData>
  <mergeCells count="1">
    <mergeCell ref="A1:E1"/>
  </mergeCells>
  <pageMargins left="0.7" right="0.7" top="0.75" bottom="0.75" header="0.3" footer="0.3"/>
  <pageSetup paperSize="5" orientation="portrait" horizontalDpi="4294967294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84"/>
  <sheetViews>
    <sheetView topLeftCell="A5" zoomScale="118" zoomScaleNormal="118" workbookViewId="0">
      <pane xSplit="8580" ySplit="1320" topLeftCell="BK1" activePane="bottomRight"/>
      <selection activeCell="A5" sqref="A5"/>
      <selection pane="topRight" activeCell="BO5" sqref="BO1:BT1048576"/>
      <selection pane="bottomLeft" activeCell="C39" sqref="C39"/>
      <selection pane="bottomRight" activeCell="BO6" sqref="BO6:BT80"/>
    </sheetView>
  </sheetViews>
  <sheetFormatPr baseColWidth="10" defaultRowHeight="15" x14ac:dyDescent="0.25"/>
  <cols>
    <col min="1" max="1" width="5.42578125" customWidth="1"/>
    <col min="2" max="2" width="10.85546875" bestFit="1" customWidth="1"/>
    <col min="3" max="3" width="37.42578125" bestFit="1" customWidth="1"/>
    <col min="4" max="5" width="5.7109375" customWidth="1"/>
    <col min="6" max="7" width="10.5703125" bestFit="1" customWidth="1"/>
    <col min="8" max="10" width="10.42578125" customWidth="1"/>
    <col min="11" max="17" width="10.42578125" bestFit="1" customWidth="1"/>
    <col min="18" max="18" width="10.42578125" hidden="1" customWidth="1"/>
    <col min="19" max="22" width="10.42578125" bestFit="1" customWidth="1"/>
    <col min="23" max="24" width="9.28515625" customWidth="1"/>
    <col min="25" max="31" width="10.42578125" bestFit="1" customWidth="1"/>
    <col min="32" max="36" width="10.42578125" customWidth="1"/>
    <col min="37" max="43" width="10.42578125" hidden="1" customWidth="1"/>
    <col min="44" max="44" width="9.85546875" hidden="1" customWidth="1"/>
    <col min="45" max="45" width="5.42578125" hidden="1" customWidth="1"/>
    <col min="46" max="46" width="5.42578125" customWidth="1"/>
    <col min="47" max="47" width="4.140625" customWidth="1"/>
    <col min="48" max="48" width="5" customWidth="1"/>
    <col min="49" max="49" width="4.140625" customWidth="1"/>
    <col min="50" max="50" width="5.42578125" customWidth="1"/>
    <col min="51" max="51" width="9" customWidth="1"/>
    <col min="52" max="52" width="5.28515625" customWidth="1"/>
    <col min="53" max="53" width="5.42578125" customWidth="1"/>
    <col min="54" max="61" width="9" customWidth="1"/>
    <col min="62" max="62" width="9" hidden="1" customWidth="1"/>
    <col min="63" max="66" width="9" customWidth="1"/>
    <col min="69" max="69" width="38.28515625" bestFit="1" customWidth="1"/>
  </cols>
  <sheetData>
    <row r="1" spans="1:71" x14ac:dyDescent="0.25">
      <c r="A1" s="62" t="s">
        <v>14</v>
      </c>
      <c r="B1" s="62"/>
      <c r="C1" s="62"/>
      <c r="D1" s="62"/>
      <c r="E1" s="62"/>
      <c r="F1" s="54"/>
      <c r="G1" s="54"/>
      <c r="M1" s="45"/>
      <c r="N1" s="45"/>
      <c r="O1" s="45"/>
      <c r="P1" s="45"/>
      <c r="Q1" s="45"/>
      <c r="R1" s="45"/>
      <c r="S1" s="45"/>
      <c r="T1" s="45"/>
    </row>
    <row r="2" spans="1:71" x14ac:dyDescent="0.25">
      <c r="A2" s="3" t="s">
        <v>0</v>
      </c>
      <c r="B2" s="3"/>
      <c r="C2" s="3" t="s">
        <v>70</v>
      </c>
    </row>
    <row r="3" spans="1:71" x14ac:dyDescent="0.25">
      <c r="A3" s="3" t="s">
        <v>2</v>
      </c>
      <c r="B3" s="3"/>
      <c r="C3" s="3" t="s">
        <v>71</v>
      </c>
    </row>
    <row r="4" spans="1:71" x14ac:dyDescent="0.25">
      <c r="A4" s="3" t="s">
        <v>12</v>
      </c>
      <c r="B4" s="3"/>
      <c r="C4" s="3" t="s">
        <v>13</v>
      </c>
    </row>
    <row r="5" spans="1:71" s="43" customFormat="1" ht="36.75" customHeight="1" x14ac:dyDescent="0.2">
      <c r="A5" s="33" t="s">
        <v>3</v>
      </c>
      <c r="B5" s="33" t="s">
        <v>4</v>
      </c>
      <c r="C5" s="34" t="s">
        <v>5</v>
      </c>
      <c r="D5" s="33" t="s">
        <v>6</v>
      </c>
      <c r="E5" s="33" t="s">
        <v>7</v>
      </c>
      <c r="F5" s="55">
        <v>43313</v>
      </c>
      <c r="G5" s="55">
        <v>43315</v>
      </c>
      <c r="H5" s="8">
        <v>43320</v>
      </c>
      <c r="I5" s="8">
        <v>43322</v>
      </c>
      <c r="J5" s="8">
        <v>43327</v>
      </c>
      <c r="K5" s="35">
        <v>43329</v>
      </c>
      <c r="L5" s="35">
        <v>43334</v>
      </c>
      <c r="M5" s="8">
        <v>43336</v>
      </c>
      <c r="N5" s="8">
        <v>43341</v>
      </c>
      <c r="O5" s="8">
        <v>43343</v>
      </c>
      <c r="P5" s="35">
        <v>43348</v>
      </c>
      <c r="Q5" s="35">
        <v>43351</v>
      </c>
      <c r="R5" s="35"/>
      <c r="S5" s="35">
        <v>43357</v>
      </c>
      <c r="T5" s="35">
        <v>43362</v>
      </c>
      <c r="U5" s="39" t="s">
        <v>436</v>
      </c>
      <c r="V5" s="35">
        <v>43369</v>
      </c>
      <c r="W5" s="35" t="s">
        <v>438</v>
      </c>
      <c r="X5" s="35" t="s">
        <v>438</v>
      </c>
      <c r="Y5" s="35">
        <v>43348</v>
      </c>
      <c r="Z5" s="35" t="s">
        <v>437</v>
      </c>
      <c r="AA5" s="35">
        <v>43385</v>
      </c>
      <c r="AB5" s="8">
        <v>43390</v>
      </c>
      <c r="AC5" s="8">
        <v>43392</v>
      </c>
      <c r="AD5" s="8">
        <v>43397</v>
      </c>
      <c r="AE5" s="8">
        <v>43399</v>
      </c>
      <c r="AF5" s="35">
        <v>43404</v>
      </c>
      <c r="AG5" s="32">
        <v>43406</v>
      </c>
      <c r="AH5" s="8">
        <v>43411</v>
      </c>
      <c r="AI5" s="8">
        <v>43413</v>
      </c>
      <c r="AJ5" s="8">
        <v>43418</v>
      </c>
      <c r="AK5" s="8">
        <v>43420</v>
      </c>
      <c r="AL5" s="8">
        <v>43425</v>
      </c>
      <c r="AM5" s="8">
        <v>43427</v>
      </c>
      <c r="AN5" s="8">
        <v>43432</v>
      </c>
      <c r="AO5" s="8">
        <v>43434</v>
      </c>
      <c r="AP5" s="8">
        <v>43439</v>
      </c>
      <c r="AQ5" s="8">
        <v>43441</v>
      </c>
      <c r="AR5" s="35" t="s">
        <v>60</v>
      </c>
      <c r="AS5" s="37" t="s">
        <v>16</v>
      </c>
      <c r="AT5" s="53" t="s">
        <v>455</v>
      </c>
      <c r="AU5" s="35" t="s">
        <v>19</v>
      </c>
      <c r="AV5" s="39" t="s">
        <v>419</v>
      </c>
      <c r="AW5" s="39" t="s">
        <v>415</v>
      </c>
      <c r="AX5" s="38" t="s">
        <v>16</v>
      </c>
      <c r="AY5" s="38">
        <v>0.25</v>
      </c>
      <c r="AZ5" s="48" t="s">
        <v>47</v>
      </c>
      <c r="BA5" s="48" t="s">
        <v>429</v>
      </c>
      <c r="BB5" s="35" t="s">
        <v>17</v>
      </c>
      <c r="BC5" s="38" t="s">
        <v>16</v>
      </c>
      <c r="BD5" s="38">
        <v>0.2</v>
      </c>
      <c r="BE5" s="39" t="s">
        <v>458</v>
      </c>
      <c r="BF5" s="14" t="s">
        <v>463</v>
      </c>
      <c r="BG5" s="35" t="s">
        <v>25</v>
      </c>
      <c r="BH5" s="38" t="s">
        <v>16</v>
      </c>
      <c r="BI5" s="40">
        <v>0.2</v>
      </c>
      <c r="BJ5" s="39" t="s">
        <v>61</v>
      </c>
      <c r="BK5" s="39" t="s">
        <v>23</v>
      </c>
      <c r="BL5" s="41" t="s">
        <v>16</v>
      </c>
      <c r="BM5" s="38">
        <v>0.35</v>
      </c>
      <c r="BN5" s="42" t="s">
        <v>24</v>
      </c>
    </row>
    <row r="6" spans="1:71" x14ac:dyDescent="0.25">
      <c r="A6" s="5">
        <v>1</v>
      </c>
      <c r="B6" s="6">
        <v>217079709</v>
      </c>
      <c r="C6" s="6" t="s">
        <v>401</v>
      </c>
      <c r="D6" s="5">
        <v>102</v>
      </c>
      <c r="E6" s="5">
        <v>4</v>
      </c>
      <c r="F6" s="5"/>
      <c r="G6" s="5"/>
      <c r="H6" s="8"/>
      <c r="I6" s="8"/>
      <c r="J6" s="8"/>
      <c r="K6" s="8"/>
      <c r="L6" s="8"/>
      <c r="M6" s="8" t="s">
        <v>21</v>
      </c>
      <c r="N6" s="8" t="s">
        <v>21</v>
      </c>
      <c r="O6" s="8" t="s">
        <v>21</v>
      </c>
      <c r="P6" s="8" t="s">
        <v>21</v>
      </c>
      <c r="Q6" s="11" t="s">
        <v>21</v>
      </c>
      <c r="R6" s="8"/>
      <c r="S6" s="8" t="s">
        <v>397</v>
      </c>
      <c r="T6" s="8" t="s">
        <v>21</v>
      </c>
      <c r="U6" s="8"/>
      <c r="V6" s="8" t="s">
        <v>21</v>
      </c>
      <c r="W6" s="8"/>
      <c r="X6" s="8"/>
      <c r="Y6" s="8" t="s">
        <v>21</v>
      </c>
      <c r="Z6" s="8"/>
      <c r="AA6" s="8" t="s">
        <v>21</v>
      </c>
      <c r="AB6" s="8"/>
      <c r="AC6" s="8"/>
      <c r="AD6" s="8"/>
      <c r="AE6" s="8" t="s">
        <v>21</v>
      </c>
      <c r="AF6" s="8" t="s">
        <v>21</v>
      </c>
      <c r="AG6" s="8"/>
      <c r="AH6" s="8" t="s">
        <v>21</v>
      </c>
      <c r="AI6" s="8"/>
      <c r="AJ6" s="8" t="s">
        <v>21</v>
      </c>
      <c r="AK6" s="8"/>
      <c r="AL6" s="8"/>
      <c r="AM6" s="8"/>
      <c r="AN6" s="8"/>
      <c r="AO6" s="8"/>
      <c r="AP6" s="8"/>
      <c r="AQ6" s="8"/>
      <c r="AR6" s="11"/>
      <c r="AS6" s="5">
        <f>+AR6/13*100</f>
        <v>0</v>
      </c>
      <c r="AT6" s="5">
        <v>100</v>
      </c>
      <c r="AU6" s="5">
        <v>90</v>
      </c>
      <c r="AV6" s="7">
        <v>95</v>
      </c>
      <c r="AW6" s="7">
        <v>95</v>
      </c>
      <c r="AX6" s="7">
        <f>(+AT6+AU6+AV6+AW6)/4</f>
        <v>95</v>
      </c>
      <c r="AY6" s="7">
        <f t="shared" ref="AY6:AY47" si="0">+AX6*$AY$5</f>
        <v>23.75</v>
      </c>
      <c r="AZ6" s="10"/>
      <c r="BA6" s="10"/>
      <c r="BB6" s="5">
        <v>27</v>
      </c>
      <c r="BC6" s="7">
        <f>+BB6+BA6+AZ6</f>
        <v>27</v>
      </c>
      <c r="BD6" s="7">
        <f t="shared" ref="BD6:BD47" si="1">+BC6*$BD$5</f>
        <v>5.4</v>
      </c>
      <c r="BE6" s="7">
        <v>2</v>
      </c>
      <c r="BF6" s="59">
        <v>5</v>
      </c>
      <c r="BG6" s="11">
        <v>10</v>
      </c>
      <c r="BH6" s="11">
        <f>+BG6+BF6+BE6</f>
        <v>17</v>
      </c>
      <c r="BI6" s="7">
        <f t="shared" ref="BI6:BI47" si="2">+BH6*$BI$5</f>
        <v>3.4000000000000004</v>
      </c>
      <c r="BJ6" s="15"/>
      <c r="BK6" s="44">
        <v>75</v>
      </c>
      <c r="BL6" s="7">
        <f t="shared" ref="BL6:BL47" si="3">+BK6+BJ6</f>
        <v>75</v>
      </c>
      <c r="BM6" s="7">
        <f t="shared" ref="BM6:BM47" si="4">+BL6*$BM$5</f>
        <v>26.25</v>
      </c>
      <c r="BN6" s="7">
        <f>+BM6+BI6+BD6+AY6</f>
        <v>58.8</v>
      </c>
      <c r="BO6">
        <v>1</v>
      </c>
      <c r="BP6">
        <v>217079709</v>
      </c>
      <c r="BQ6" t="s">
        <v>475</v>
      </c>
      <c r="BR6">
        <v>102</v>
      </c>
      <c r="BS6">
        <v>4</v>
      </c>
    </row>
    <row r="7" spans="1:71" x14ac:dyDescent="0.25">
      <c r="A7" s="5">
        <v>2</v>
      </c>
      <c r="B7" s="5">
        <v>218111878</v>
      </c>
      <c r="C7" s="13" t="s">
        <v>187</v>
      </c>
      <c r="D7" s="5">
        <v>102</v>
      </c>
      <c r="E7" s="5">
        <v>4</v>
      </c>
      <c r="F7" s="5"/>
      <c r="G7" s="5"/>
      <c r="H7" s="5"/>
      <c r="I7" s="5"/>
      <c r="J7" s="5"/>
      <c r="K7" s="5"/>
      <c r="L7" s="5"/>
      <c r="M7" s="5" t="s">
        <v>21</v>
      </c>
      <c r="N7" s="5" t="s">
        <v>21</v>
      </c>
      <c r="O7" s="5" t="s">
        <v>21</v>
      </c>
      <c r="P7" s="5" t="s">
        <v>21</v>
      </c>
      <c r="Q7" s="5" t="s">
        <v>62</v>
      </c>
      <c r="R7" s="5"/>
      <c r="S7" s="5" t="s">
        <v>399</v>
      </c>
      <c r="T7" s="5" t="s">
        <v>21</v>
      </c>
      <c r="U7" s="5"/>
      <c r="V7" s="5" t="s">
        <v>21</v>
      </c>
      <c r="W7" s="5"/>
      <c r="X7" s="5"/>
      <c r="Y7" s="5" t="s">
        <v>21</v>
      </c>
      <c r="Z7" s="5"/>
      <c r="AA7" s="5" t="s">
        <v>21</v>
      </c>
      <c r="AB7" s="5"/>
      <c r="AC7" s="5"/>
      <c r="AD7" s="5"/>
      <c r="AE7" s="5" t="s">
        <v>21</v>
      </c>
      <c r="AF7" s="5" t="s">
        <v>21</v>
      </c>
      <c r="AG7" s="5"/>
      <c r="AH7" s="5" t="s">
        <v>21</v>
      </c>
      <c r="AI7" s="5"/>
      <c r="AJ7" s="5" t="s">
        <v>21</v>
      </c>
      <c r="AK7" s="5"/>
      <c r="AL7" s="5"/>
      <c r="AM7" s="5"/>
      <c r="AN7" s="5"/>
      <c r="AO7" s="5"/>
      <c r="AP7" s="5"/>
      <c r="AQ7" s="5"/>
      <c r="AR7" s="11"/>
      <c r="AS7" s="7">
        <f t="shared" ref="AS7:AS47" si="5">+AR7/13*100</f>
        <v>0</v>
      </c>
      <c r="AT7" s="7">
        <v>100</v>
      </c>
      <c r="AU7" s="5">
        <v>100</v>
      </c>
      <c r="AV7" s="5">
        <v>100</v>
      </c>
      <c r="AW7" s="5">
        <v>95</v>
      </c>
      <c r="AX7" s="7">
        <f t="shared" ref="AX7:AX70" si="6">(+AT7+AU7+AV7+AW7)/4</f>
        <v>98.75</v>
      </c>
      <c r="AY7" s="7">
        <f t="shared" si="0"/>
        <v>24.6875</v>
      </c>
      <c r="AZ7" s="7"/>
      <c r="BA7" s="7">
        <v>2</v>
      </c>
      <c r="BB7" s="5">
        <v>75</v>
      </c>
      <c r="BC7" s="7">
        <f t="shared" ref="BC7:BC47" si="7">+BB7+BA7+AZ7</f>
        <v>77</v>
      </c>
      <c r="BD7" s="7">
        <f t="shared" si="1"/>
        <v>15.4</v>
      </c>
      <c r="BE7" s="7"/>
      <c r="BF7" s="7"/>
      <c r="BG7" s="7">
        <v>28</v>
      </c>
      <c r="BH7" s="11">
        <f t="shared" ref="BH7:BH47" si="8">+BG7+BF7+BE7</f>
        <v>28</v>
      </c>
      <c r="BI7" s="7">
        <f t="shared" si="2"/>
        <v>5.6000000000000005</v>
      </c>
      <c r="BJ7" s="5"/>
      <c r="BK7" s="5">
        <v>28</v>
      </c>
      <c r="BL7" s="7">
        <f t="shared" si="3"/>
        <v>28</v>
      </c>
      <c r="BM7" s="7">
        <f t="shared" si="4"/>
        <v>9.7999999999999989</v>
      </c>
      <c r="BN7" s="7">
        <f t="shared" ref="BN7:BN47" si="9">+BM7+BI7+BD7+AY7</f>
        <v>55.487499999999997</v>
      </c>
      <c r="BO7">
        <v>2</v>
      </c>
      <c r="BP7">
        <v>218111878</v>
      </c>
      <c r="BQ7" t="s">
        <v>187</v>
      </c>
      <c r="BR7">
        <v>102</v>
      </c>
      <c r="BS7">
        <v>4</v>
      </c>
    </row>
    <row r="8" spans="1:71" x14ac:dyDescent="0.25">
      <c r="A8" s="5">
        <v>3</v>
      </c>
      <c r="B8" s="5">
        <v>218112221</v>
      </c>
      <c r="C8" s="13" t="s">
        <v>188</v>
      </c>
      <c r="D8" s="5">
        <v>102</v>
      </c>
      <c r="E8" s="5">
        <v>4</v>
      </c>
      <c r="F8" s="5"/>
      <c r="G8" s="5"/>
      <c r="H8" s="5"/>
      <c r="I8" s="5"/>
      <c r="J8" s="5"/>
      <c r="K8" s="5"/>
      <c r="L8" s="5"/>
      <c r="M8" s="5" t="s">
        <v>21</v>
      </c>
      <c r="N8" s="5" t="s">
        <v>21</v>
      </c>
      <c r="O8" s="5" t="s">
        <v>21</v>
      </c>
      <c r="P8" s="5" t="s">
        <v>21</v>
      </c>
      <c r="Q8" s="5" t="s">
        <v>21</v>
      </c>
      <c r="R8" s="5"/>
      <c r="S8" s="5" t="s">
        <v>21</v>
      </c>
      <c r="T8" s="5" t="s">
        <v>21</v>
      </c>
      <c r="U8" s="5"/>
      <c r="V8" s="5" t="s">
        <v>21</v>
      </c>
      <c r="W8" s="5"/>
      <c r="X8" s="5"/>
      <c r="Y8" s="5" t="s">
        <v>21</v>
      </c>
      <c r="Z8" s="5"/>
      <c r="AA8" s="5" t="s">
        <v>21</v>
      </c>
      <c r="AB8" s="5"/>
      <c r="AC8" s="5"/>
      <c r="AD8" s="5"/>
      <c r="AE8" s="5" t="s">
        <v>21</v>
      </c>
      <c r="AF8" s="5" t="s">
        <v>21</v>
      </c>
      <c r="AG8" s="5"/>
      <c r="AH8" s="5" t="s">
        <v>21</v>
      </c>
      <c r="AI8" s="5"/>
      <c r="AJ8" s="5" t="s">
        <v>21</v>
      </c>
      <c r="AK8" s="5"/>
      <c r="AL8" s="5"/>
      <c r="AM8" s="5"/>
      <c r="AN8" s="5"/>
      <c r="AO8" s="5"/>
      <c r="AP8" s="5"/>
      <c r="AQ8" s="5"/>
      <c r="AR8" s="11"/>
      <c r="AS8" s="7">
        <f t="shared" si="5"/>
        <v>0</v>
      </c>
      <c r="AT8" s="7">
        <v>100</v>
      </c>
      <c r="AU8" s="7">
        <v>95</v>
      </c>
      <c r="AV8" s="7">
        <v>100</v>
      </c>
      <c r="AW8" s="7">
        <v>95</v>
      </c>
      <c r="AX8" s="7">
        <f t="shared" si="6"/>
        <v>97.5</v>
      </c>
      <c r="AY8" s="7">
        <f t="shared" si="0"/>
        <v>24.375</v>
      </c>
      <c r="AZ8" s="7"/>
      <c r="BA8" s="7">
        <v>2</v>
      </c>
      <c r="BB8" s="7">
        <v>54</v>
      </c>
      <c r="BC8" s="7">
        <f t="shared" si="7"/>
        <v>56</v>
      </c>
      <c r="BD8" s="7">
        <f t="shared" si="1"/>
        <v>11.200000000000001</v>
      </c>
      <c r="BE8" s="7">
        <v>2</v>
      </c>
      <c r="BF8" s="7"/>
      <c r="BG8" s="7">
        <v>23</v>
      </c>
      <c r="BH8" s="11">
        <f t="shared" si="8"/>
        <v>25</v>
      </c>
      <c r="BI8" s="7">
        <f t="shared" si="2"/>
        <v>5</v>
      </c>
      <c r="BJ8" s="7"/>
      <c r="BK8" s="7">
        <v>68</v>
      </c>
      <c r="BL8" s="7">
        <f t="shared" si="3"/>
        <v>68</v>
      </c>
      <c r="BM8" s="7">
        <f t="shared" si="4"/>
        <v>23.799999999999997</v>
      </c>
      <c r="BN8" s="7">
        <f t="shared" si="9"/>
        <v>64.375</v>
      </c>
      <c r="BO8">
        <v>3</v>
      </c>
      <c r="BP8">
        <v>218112221</v>
      </c>
      <c r="BQ8" t="s">
        <v>188</v>
      </c>
      <c r="BR8">
        <v>102</v>
      </c>
      <c r="BS8">
        <v>4</v>
      </c>
    </row>
    <row r="9" spans="1:71" x14ac:dyDescent="0.25">
      <c r="A9" s="5">
        <v>4</v>
      </c>
      <c r="B9" s="5">
        <v>218112238</v>
      </c>
      <c r="C9" s="13" t="s">
        <v>189</v>
      </c>
      <c r="D9" s="5">
        <v>102</v>
      </c>
      <c r="E9" s="5">
        <v>4</v>
      </c>
      <c r="F9" s="5"/>
      <c r="G9" s="5"/>
      <c r="H9" s="5"/>
      <c r="I9" s="5"/>
      <c r="J9" s="5"/>
      <c r="K9" s="5"/>
      <c r="L9" s="5"/>
      <c r="M9" s="5" t="s">
        <v>21</v>
      </c>
      <c r="N9" s="5" t="s">
        <v>21</v>
      </c>
      <c r="O9" s="5" t="s">
        <v>21</v>
      </c>
      <c r="P9" s="5" t="s">
        <v>21</v>
      </c>
      <c r="Q9" s="5" t="s">
        <v>21</v>
      </c>
      <c r="R9" s="5"/>
      <c r="S9" s="5" t="s">
        <v>21</v>
      </c>
      <c r="T9" s="5" t="s">
        <v>21</v>
      </c>
      <c r="U9" s="5"/>
      <c r="V9" s="5" t="s">
        <v>21</v>
      </c>
      <c r="W9" s="5"/>
      <c r="X9" s="5"/>
      <c r="Y9" s="5" t="s">
        <v>21</v>
      </c>
      <c r="Z9" s="5"/>
      <c r="AA9" s="5" t="s">
        <v>21</v>
      </c>
      <c r="AB9" s="5"/>
      <c r="AC9" s="5"/>
      <c r="AD9" s="5"/>
      <c r="AE9" s="5" t="s">
        <v>21</v>
      </c>
      <c r="AF9" s="5" t="s">
        <v>21</v>
      </c>
      <c r="AG9" s="5"/>
      <c r="AH9" s="5" t="s">
        <v>62</v>
      </c>
      <c r="AI9" s="5"/>
      <c r="AJ9" s="5" t="s">
        <v>62</v>
      </c>
      <c r="AK9" s="5"/>
      <c r="AL9" s="5"/>
      <c r="AM9" s="5"/>
      <c r="AN9" s="5"/>
      <c r="AO9" s="5"/>
      <c r="AP9" s="5"/>
      <c r="AQ9" s="5"/>
      <c r="AR9" s="11"/>
      <c r="AS9" s="7">
        <f t="shared" si="5"/>
        <v>0</v>
      </c>
      <c r="AT9" s="7">
        <v>100</v>
      </c>
      <c r="AU9" s="7">
        <v>60</v>
      </c>
      <c r="AV9" s="7">
        <v>100</v>
      </c>
      <c r="AW9" s="7">
        <v>95</v>
      </c>
      <c r="AX9" s="7">
        <f t="shared" si="6"/>
        <v>88.75</v>
      </c>
      <c r="AY9" s="7">
        <f t="shared" si="0"/>
        <v>22.1875</v>
      </c>
      <c r="AZ9" s="7"/>
      <c r="BA9" s="7">
        <v>2</v>
      </c>
      <c r="BB9" s="7">
        <v>15</v>
      </c>
      <c r="BC9" s="7">
        <f t="shared" si="7"/>
        <v>17</v>
      </c>
      <c r="BD9" s="7">
        <f t="shared" si="1"/>
        <v>3.4000000000000004</v>
      </c>
      <c r="BE9" s="7"/>
      <c r="BF9" s="7"/>
      <c r="BG9" s="7">
        <v>10</v>
      </c>
      <c r="BH9" s="11">
        <f t="shared" si="8"/>
        <v>10</v>
      </c>
      <c r="BI9" s="7">
        <f t="shared" si="2"/>
        <v>2</v>
      </c>
      <c r="BJ9" s="7"/>
      <c r="BK9" s="7">
        <v>55</v>
      </c>
      <c r="BL9" s="7">
        <f t="shared" si="3"/>
        <v>55</v>
      </c>
      <c r="BM9" s="7">
        <f t="shared" si="4"/>
        <v>19.25</v>
      </c>
      <c r="BN9" s="52">
        <f t="shared" si="9"/>
        <v>46.837499999999999</v>
      </c>
      <c r="BO9" s="60">
        <v>4</v>
      </c>
      <c r="BP9">
        <v>218112238</v>
      </c>
      <c r="BQ9" t="s">
        <v>189</v>
      </c>
      <c r="BR9">
        <v>102</v>
      </c>
      <c r="BS9">
        <v>4</v>
      </c>
    </row>
    <row r="10" spans="1:71" x14ac:dyDescent="0.25">
      <c r="A10" s="5">
        <v>5</v>
      </c>
      <c r="B10" s="6">
        <v>218112408</v>
      </c>
      <c r="C10" s="6" t="s">
        <v>190</v>
      </c>
      <c r="D10" s="5">
        <v>102</v>
      </c>
      <c r="E10" s="5">
        <v>4</v>
      </c>
      <c r="F10" s="5"/>
      <c r="G10" s="5"/>
      <c r="H10" s="5"/>
      <c r="I10" s="5"/>
      <c r="J10" s="5"/>
      <c r="K10" s="5"/>
      <c r="L10" s="5"/>
      <c r="M10" s="5" t="s">
        <v>21</v>
      </c>
      <c r="N10" s="5" t="s">
        <v>21</v>
      </c>
      <c r="O10" s="5" t="s">
        <v>21</v>
      </c>
      <c r="P10" s="5" t="s">
        <v>21</v>
      </c>
      <c r="Q10" s="5" t="s">
        <v>21</v>
      </c>
      <c r="R10" s="5"/>
      <c r="S10" s="5" t="s">
        <v>21</v>
      </c>
      <c r="T10" s="5" t="s">
        <v>21</v>
      </c>
      <c r="U10" s="5"/>
      <c r="V10" s="5" t="s">
        <v>21</v>
      </c>
      <c r="W10" s="5"/>
      <c r="X10" s="5"/>
      <c r="Y10" s="5" t="s">
        <v>21</v>
      </c>
      <c r="Z10" s="5"/>
      <c r="AA10" s="5" t="s">
        <v>21</v>
      </c>
      <c r="AB10" s="5"/>
      <c r="AC10" s="5"/>
      <c r="AD10" s="5"/>
      <c r="AE10" s="5" t="s">
        <v>21</v>
      </c>
      <c r="AF10" s="5" t="s">
        <v>21</v>
      </c>
      <c r="AG10" s="5"/>
      <c r="AH10" s="5" t="s">
        <v>21</v>
      </c>
      <c r="AI10" s="5"/>
      <c r="AJ10" s="5" t="s">
        <v>21</v>
      </c>
      <c r="AK10" s="5"/>
      <c r="AL10" s="5"/>
      <c r="AM10" s="5"/>
      <c r="AN10" s="5"/>
      <c r="AO10" s="5"/>
      <c r="AP10" s="5"/>
      <c r="AQ10" s="5"/>
      <c r="AR10" s="11"/>
      <c r="AS10" s="7">
        <f t="shared" si="5"/>
        <v>0</v>
      </c>
      <c r="AT10" s="7">
        <v>100</v>
      </c>
      <c r="AU10" s="7">
        <v>95</v>
      </c>
      <c r="AV10" s="7">
        <v>95</v>
      </c>
      <c r="AW10" s="7">
        <v>100</v>
      </c>
      <c r="AX10" s="7">
        <f t="shared" si="6"/>
        <v>97.5</v>
      </c>
      <c r="AY10" s="7">
        <f t="shared" si="0"/>
        <v>24.375</v>
      </c>
      <c r="AZ10" s="7"/>
      <c r="BA10" s="7"/>
      <c r="BB10" s="7">
        <v>62</v>
      </c>
      <c r="BC10" s="7">
        <f t="shared" si="7"/>
        <v>62</v>
      </c>
      <c r="BD10" s="7">
        <f t="shared" si="1"/>
        <v>12.4</v>
      </c>
      <c r="BE10" s="7">
        <v>4</v>
      </c>
      <c r="BF10" s="7"/>
      <c r="BG10" s="7">
        <v>70</v>
      </c>
      <c r="BH10" s="11">
        <f t="shared" si="8"/>
        <v>74</v>
      </c>
      <c r="BI10" s="7">
        <f t="shared" si="2"/>
        <v>14.8</v>
      </c>
      <c r="BJ10" s="7"/>
      <c r="BK10" s="7">
        <v>70</v>
      </c>
      <c r="BL10" s="7">
        <f t="shared" si="3"/>
        <v>70</v>
      </c>
      <c r="BM10" s="7">
        <f t="shared" si="4"/>
        <v>24.5</v>
      </c>
      <c r="BN10" s="7">
        <f t="shared" si="9"/>
        <v>76.074999999999989</v>
      </c>
      <c r="BO10">
        <v>5</v>
      </c>
      <c r="BP10">
        <v>218112408</v>
      </c>
      <c r="BQ10" t="s">
        <v>190</v>
      </c>
      <c r="BR10">
        <v>102</v>
      </c>
      <c r="BS10">
        <v>4</v>
      </c>
    </row>
    <row r="11" spans="1:71" x14ac:dyDescent="0.25">
      <c r="A11" s="5">
        <v>6</v>
      </c>
      <c r="B11" s="5">
        <v>217080669</v>
      </c>
      <c r="C11" s="13" t="s">
        <v>394</v>
      </c>
      <c r="D11" s="5">
        <v>102</v>
      </c>
      <c r="E11" s="5">
        <v>4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 t="s">
        <v>21</v>
      </c>
      <c r="Q11" s="5" t="s">
        <v>21</v>
      </c>
      <c r="R11" s="5"/>
      <c r="S11" s="5" t="s">
        <v>21</v>
      </c>
      <c r="T11" s="5" t="s">
        <v>62</v>
      </c>
      <c r="U11" s="5"/>
      <c r="V11" s="5" t="s">
        <v>62</v>
      </c>
      <c r="W11" s="5"/>
      <c r="X11" s="5"/>
      <c r="Y11" s="5" t="s">
        <v>397</v>
      </c>
      <c r="Z11" s="5"/>
      <c r="AA11" s="5" t="s">
        <v>21</v>
      </c>
      <c r="AB11" s="5"/>
      <c r="AC11" s="5"/>
      <c r="AD11" s="5"/>
      <c r="AE11" s="5" t="s">
        <v>21</v>
      </c>
      <c r="AF11" s="5" t="s">
        <v>62</v>
      </c>
      <c r="AG11" s="5"/>
      <c r="AH11" s="5" t="s">
        <v>62</v>
      </c>
      <c r="AI11" s="5"/>
      <c r="AJ11" s="5" t="s">
        <v>21</v>
      </c>
      <c r="AK11" s="5"/>
      <c r="AL11" s="5"/>
      <c r="AM11" s="5"/>
      <c r="AN11" s="5"/>
      <c r="AO11" s="5"/>
      <c r="AP11" s="5"/>
      <c r="AQ11" s="5"/>
      <c r="AR11" s="11"/>
      <c r="AS11" s="7">
        <f t="shared" si="5"/>
        <v>0</v>
      </c>
      <c r="AT11" s="7"/>
      <c r="AU11" s="7"/>
      <c r="AV11" s="7"/>
      <c r="AW11" s="7"/>
      <c r="AX11" s="7">
        <f t="shared" si="6"/>
        <v>0</v>
      </c>
      <c r="AY11" s="7">
        <f t="shared" si="0"/>
        <v>0</v>
      </c>
      <c r="AZ11" s="7"/>
      <c r="BA11" s="7"/>
      <c r="BB11" s="7">
        <v>43</v>
      </c>
      <c r="BC11" s="7">
        <f t="shared" si="7"/>
        <v>43</v>
      </c>
      <c r="BD11" s="7">
        <f t="shared" si="1"/>
        <v>8.6</v>
      </c>
      <c r="BE11" s="7"/>
      <c r="BF11" s="7"/>
      <c r="BG11" s="7"/>
      <c r="BH11" s="11">
        <f t="shared" si="8"/>
        <v>0</v>
      </c>
      <c r="BI11" s="7">
        <f t="shared" si="2"/>
        <v>0</v>
      </c>
      <c r="BJ11" s="7"/>
      <c r="BK11" s="7"/>
      <c r="BL11" s="7">
        <f t="shared" si="3"/>
        <v>0</v>
      </c>
      <c r="BM11" s="7">
        <f t="shared" si="4"/>
        <v>0</v>
      </c>
      <c r="BN11" s="7">
        <f t="shared" si="9"/>
        <v>8.6</v>
      </c>
      <c r="BO11">
        <v>6</v>
      </c>
      <c r="BP11">
        <v>217080669</v>
      </c>
      <c r="BQ11" t="s">
        <v>394</v>
      </c>
      <c r="BR11">
        <v>102</v>
      </c>
      <c r="BS11">
        <v>4</v>
      </c>
    </row>
    <row r="12" spans="1:71" x14ac:dyDescent="0.25">
      <c r="A12" s="5">
        <v>7</v>
      </c>
      <c r="B12" s="5">
        <v>217081126</v>
      </c>
      <c r="C12" s="13" t="s">
        <v>191</v>
      </c>
      <c r="D12" s="5">
        <v>102</v>
      </c>
      <c r="E12" s="5">
        <v>4</v>
      </c>
      <c r="F12" s="5"/>
      <c r="G12" s="5"/>
      <c r="H12" s="5"/>
      <c r="I12" s="5"/>
      <c r="J12" s="5"/>
      <c r="K12" s="5"/>
      <c r="L12" s="5"/>
      <c r="M12" s="5" t="s">
        <v>21</v>
      </c>
      <c r="N12" s="5" t="s">
        <v>21</v>
      </c>
      <c r="O12" s="5" t="s">
        <v>21</v>
      </c>
      <c r="P12" s="5" t="s">
        <v>62</v>
      </c>
      <c r="Q12" s="5" t="s">
        <v>62</v>
      </c>
      <c r="R12" s="5"/>
      <c r="S12" s="5" t="s">
        <v>62</v>
      </c>
      <c r="T12" s="5" t="s">
        <v>21</v>
      </c>
      <c r="U12" s="5"/>
      <c r="V12" s="5" t="s">
        <v>21</v>
      </c>
      <c r="W12" s="5"/>
      <c r="X12" s="5"/>
      <c r="Y12" s="5" t="s">
        <v>62</v>
      </c>
      <c r="Z12" s="5"/>
      <c r="AA12" s="5" t="s">
        <v>21</v>
      </c>
      <c r="AB12" s="5"/>
      <c r="AC12" s="5"/>
      <c r="AD12" s="5"/>
      <c r="AE12" s="5" t="s">
        <v>21</v>
      </c>
      <c r="AF12" s="5" t="s">
        <v>21</v>
      </c>
      <c r="AG12" s="5"/>
      <c r="AH12" s="5" t="s">
        <v>21</v>
      </c>
      <c r="AI12" s="5"/>
      <c r="AJ12" s="5" t="s">
        <v>62</v>
      </c>
      <c r="AK12" s="5"/>
      <c r="AL12" s="5"/>
      <c r="AM12" s="5"/>
      <c r="AN12" s="5"/>
      <c r="AO12" s="5"/>
      <c r="AP12" s="5"/>
      <c r="AQ12" s="5"/>
      <c r="AR12" s="11"/>
      <c r="AS12" s="7">
        <f t="shared" si="5"/>
        <v>0</v>
      </c>
      <c r="AT12" s="7"/>
      <c r="AU12" s="5">
        <v>80</v>
      </c>
      <c r="AV12" s="7">
        <v>95</v>
      </c>
      <c r="AW12" s="7"/>
      <c r="AX12" s="7">
        <f t="shared" si="6"/>
        <v>43.75</v>
      </c>
      <c r="AY12" s="7">
        <f t="shared" si="0"/>
        <v>10.9375</v>
      </c>
      <c r="AZ12" s="7"/>
      <c r="BA12" s="7"/>
      <c r="BB12" s="7">
        <v>35</v>
      </c>
      <c r="BC12" s="7">
        <f t="shared" si="7"/>
        <v>35</v>
      </c>
      <c r="BD12" s="7">
        <f t="shared" si="1"/>
        <v>7</v>
      </c>
      <c r="BE12" s="7">
        <v>2</v>
      </c>
      <c r="BF12" s="7"/>
      <c r="BG12" s="7">
        <v>40</v>
      </c>
      <c r="BH12" s="11">
        <f t="shared" si="8"/>
        <v>42</v>
      </c>
      <c r="BI12" s="7">
        <f t="shared" si="2"/>
        <v>8.4</v>
      </c>
      <c r="BJ12" s="7"/>
      <c r="BK12" s="7">
        <v>55</v>
      </c>
      <c r="BL12" s="7">
        <f t="shared" si="3"/>
        <v>55</v>
      </c>
      <c r="BM12" s="7">
        <f t="shared" si="4"/>
        <v>19.25</v>
      </c>
      <c r="BN12" s="52">
        <f t="shared" si="9"/>
        <v>45.587499999999999</v>
      </c>
      <c r="BO12" s="60">
        <v>7</v>
      </c>
      <c r="BP12">
        <v>217081126</v>
      </c>
      <c r="BQ12" t="s">
        <v>191</v>
      </c>
      <c r="BR12">
        <v>102</v>
      </c>
      <c r="BS12">
        <v>4</v>
      </c>
    </row>
    <row r="13" spans="1:71" x14ac:dyDescent="0.25">
      <c r="A13" s="5">
        <v>8</v>
      </c>
      <c r="B13" s="5">
        <v>218112920</v>
      </c>
      <c r="C13" s="13" t="s">
        <v>118</v>
      </c>
      <c r="D13" s="5">
        <v>102</v>
      </c>
      <c r="E13" s="5">
        <v>4</v>
      </c>
      <c r="F13" s="5"/>
      <c r="G13" s="5"/>
      <c r="H13" s="5"/>
      <c r="I13" s="5"/>
      <c r="J13" s="5"/>
      <c r="K13" s="5"/>
      <c r="L13" s="5"/>
      <c r="M13" s="5" t="s">
        <v>21</v>
      </c>
      <c r="N13" s="5" t="s">
        <v>21</v>
      </c>
      <c r="O13" s="5" t="s">
        <v>21</v>
      </c>
      <c r="P13" s="5" t="s">
        <v>21</v>
      </c>
      <c r="Q13" s="5" t="s">
        <v>21</v>
      </c>
      <c r="R13" s="5"/>
      <c r="S13" s="5" t="s">
        <v>21</v>
      </c>
      <c r="T13" s="5" t="s">
        <v>21</v>
      </c>
      <c r="U13" s="5"/>
      <c r="V13" s="5" t="s">
        <v>21</v>
      </c>
      <c r="W13" s="5"/>
      <c r="X13" s="5"/>
      <c r="Y13" s="5" t="s">
        <v>21</v>
      </c>
      <c r="Z13" s="5"/>
      <c r="AA13" s="5" t="s">
        <v>21</v>
      </c>
      <c r="AB13" s="5"/>
      <c r="AC13" s="5"/>
      <c r="AD13" s="5"/>
      <c r="AE13" s="5" t="s">
        <v>21</v>
      </c>
      <c r="AF13" s="5" t="s">
        <v>21</v>
      </c>
      <c r="AG13" s="5"/>
      <c r="AH13" s="5" t="s">
        <v>21</v>
      </c>
      <c r="AI13" s="5"/>
      <c r="AJ13" s="5" t="s">
        <v>21</v>
      </c>
      <c r="AK13" s="5"/>
      <c r="AL13" s="5"/>
      <c r="AM13" s="5"/>
      <c r="AN13" s="5"/>
      <c r="AO13" s="5"/>
      <c r="AP13" s="5"/>
      <c r="AQ13" s="5"/>
      <c r="AR13" s="11"/>
      <c r="AS13" s="7">
        <f t="shared" si="5"/>
        <v>0</v>
      </c>
      <c r="AT13" s="7">
        <v>100</v>
      </c>
      <c r="AU13" s="7">
        <v>95</v>
      </c>
      <c r="AV13" s="7">
        <v>100</v>
      </c>
      <c r="AW13" s="7">
        <v>95</v>
      </c>
      <c r="AX13" s="7">
        <f t="shared" si="6"/>
        <v>97.5</v>
      </c>
      <c r="AY13" s="7">
        <f t="shared" si="0"/>
        <v>24.375</v>
      </c>
      <c r="AZ13" s="7"/>
      <c r="BA13" s="7"/>
      <c r="BB13" s="7">
        <v>64</v>
      </c>
      <c r="BC13" s="7">
        <f t="shared" si="7"/>
        <v>64</v>
      </c>
      <c r="BD13" s="7">
        <f t="shared" si="1"/>
        <v>12.8</v>
      </c>
      <c r="BE13" s="7">
        <v>2</v>
      </c>
      <c r="BF13" s="7"/>
      <c r="BG13" s="7">
        <v>85</v>
      </c>
      <c r="BH13" s="11">
        <f t="shared" si="8"/>
        <v>87</v>
      </c>
      <c r="BI13" s="7">
        <f t="shared" si="2"/>
        <v>17.400000000000002</v>
      </c>
      <c r="BJ13" s="7"/>
      <c r="BK13" s="7">
        <v>85</v>
      </c>
      <c r="BL13" s="7">
        <f t="shared" si="3"/>
        <v>85</v>
      </c>
      <c r="BM13" s="7">
        <f t="shared" si="4"/>
        <v>29.749999999999996</v>
      </c>
      <c r="BN13" s="7">
        <f t="shared" si="9"/>
        <v>84.325000000000003</v>
      </c>
      <c r="BO13">
        <v>8</v>
      </c>
      <c r="BP13">
        <v>218112920</v>
      </c>
      <c r="BQ13" t="s">
        <v>118</v>
      </c>
      <c r="BR13">
        <v>102</v>
      </c>
      <c r="BS13">
        <v>4</v>
      </c>
    </row>
    <row r="14" spans="1:71" x14ac:dyDescent="0.25">
      <c r="A14" s="5">
        <v>9</v>
      </c>
      <c r="B14" s="5">
        <v>217185886</v>
      </c>
      <c r="C14" s="13" t="s">
        <v>192</v>
      </c>
      <c r="D14" s="5">
        <v>102</v>
      </c>
      <c r="E14" s="5">
        <v>4</v>
      </c>
      <c r="F14" s="5"/>
      <c r="G14" s="5"/>
      <c r="H14" s="5"/>
      <c r="I14" s="5"/>
      <c r="J14" s="5"/>
      <c r="K14" s="5"/>
      <c r="L14" s="5"/>
      <c r="M14" s="5" t="s">
        <v>21</v>
      </c>
      <c r="N14" s="5" t="s">
        <v>21</v>
      </c>
      <c r="O14" s="5" t="s">
        <v>21</v>
      </c>
      <c r="P14" s="5" t="s">
        <v>21</v>
      </c>
      <c r="Q14" s="5" t="s">
        <v>21</v>
      </c>
      <c r="R14" s="5"/>
      <c r="S14" s="5" t="s">
        <v>21</v>
      </c>
      <c r="T14" s="5" t="s">
        <v>21</v>
      </c>
      <c r="U14" s="5"/>
      <c r="V14" s="5" t="s">
        <v>21</v>
      </c>
      <c r="W14" s="5"/>
      <c r="X14" s="5"/>
      <c r="Y14" s="5" t="s">
        <v>21</v>
      </c>
      <c r="Z14" s="5"/>
      <c r="AA14" s="5" t="s">
        <v>21</v>
      </c>
      <c r="AB14" s="5"/>
      <c r="AC14" s="5"/>
      <c r="AD14" s="5"/>
      <c r="AE14" s="5" t="s">
        <v>62</v>
      </c>
      <c r="AF14" s="5" t="s">
        <v>62</v>
      </c>
      <c r="AG14" s="5"/>
      <c r="AH14" s="5" t="s">
        <v>21</v>
      </c>
      <c r="AI14" s="5"/>
      <c r="AJ14" s="5" t="s">
        <v>21</v>
      </c>
      <c r="AK14" s="5"/>
      <c r="AL14" s="5"/>
      <c r="AM14" s="5"/>
      <c r="AN14" s="5"/>
      <c r="AO14" s="5"/>
      <c r="AP14" s="5"/>
      <c r="AQ14" s="5"/>
      <c r="AR14" s="11"/>
      <c r="AS14" s="7">
        <f t="shared" si="5"/>
        <v>0</v>
      </c>
      <c r="AT14" s="7">
        <v>100</v>
      </c>
      <c r="AU14" s="7">
        <v>90</v>
      </c>
      <c r="AV14" s="7">
        <v>100</v>
      </c>
      <c r="AW14" s="7">
        <v>100</v>
      </c>
      <c r="AX14" s="7">
        <f t="shared" si="6"/>
        <v>97.5</v>
      </c>
      <c r="AY14" s="7">
        <f t="shared" si="0"/>
        <v>24.375</v>
      </c>
      <c r="AZ14" s="7"/>
      <c r="BA14" s="7"/>
      <c r="BB14" s="7">
        <v>20</v>
      </c>
      <c r="BC14" s="7">
        <f t="shared" si="7"/>
        <v>20</v>
      </c>
      <c r="BD14" s="7">
        <f t="shared" si="1"/>
        <v>4</v>
      </c>
      <c r="BE14" s="7">
        <v>4</v>
      </c>
      <c r="BF14" s="7"/>
      <c r="BG14" s="7">
        <v>10</v>
      </c>
      <c r="BH14" s="11">
        <f t="shared" si="8"/>
        <v>14</v>
      </c>
      <c r="BI14" s="7">
        <f t="shared" si="2"/>
        <v>2.8000000000000003</v>
      </c>
      <c r="BJ14" s="7"/>
      <c r="BK14" s="7">
        <v>35</v>
      </c>
      <c r="BL14" s="7">
        <f t="shared" si="3"/>
        <v>35</v>
      </c>
      <c r="BM14" s="7">
        <f t="shared" si="4"/>
        <v>12.25</v>
      </c>
      <c r="BN14" s="7">
        <f t="shared" si="9"/>
        <v>43.424999999999997</v>
      </c>
      <c r="BO14" s="60">
        <v>9</v>
      </c>
      <c r="BP14">
        <v>217185886</v>
      </c>
      <c r="BQ14" t="s">
        <v>192</v>
      </c>
      <c r="BR14">
        <v>102</v>
      </c>
      <c r="BS14">
        <v>4</v>
      </c>
    </row>
    <row r="15" spans="1:71" x14ac:dyDescent="0.25">
      <c r="A15" s="5">
        <v>10</v>
      </c>
      <c r="B15" s="5">
        <v>217081339</v>
      </c>
      <c r="C15" s="13" t="s">
        <v>193</v>
      </c>
      <c r="D15" s="5">
        <v>102</v>
      </c>
      <c r="E15" s="5">
        <v>4</v>
      </c>
      <c r="F15" s="5"/>
      <c r="G15" s="5"/>
      <c r="H15" s="5"/>
      <c r="I15" s="5"/>
      <c r="J15" s="5"/>
      <c r="K15" s="5"/>
      <c r="L15" s="5"/>
      <c r="M15" s="5" t="s">
        <v>21</v>
      </c>
      <c r="N15" s="5" t="s">
        <v>21</v>
      </c>
      <c r="O15" s="5" t="s">
        <v>21</v>
      </c>
      <c r="P15" s="5" t="s">
        <v>21</v>
      </c>
      <c r="Q15" s="5" t="s">
        <v>21</v>
      </c>
      <c r="R15" s="5"/>
      <c r="S15" s="5" t="s">
        <v>21</v>
      </c>
      <c r="T15" s="5" t="s">
        <v>21</v>
      </c>
      <c r="U15" s="5"/>
      <c r="V15" s="5" t="s">
        <v>21</v>
      </c>
      <c r="W15" s="5"/>
      <c r="X15" s="5"/>
      <c r="Y15" s="5" t="s">
        <v>21</v>
      </c>
      <c r="Z15" s="5"/>
      <c r="AA15" s="5" t="s">
        <v>21</v>
      </c>
      <c r="AB15" s="5"/>
      <c r="AC15" s="5"/>
      <c r="AD15" s="5"/>
      <c r="AE15" s="5" t="s">
        <v>21</v>
      </c>
      <c r="AF15" s="5" t="s">
        <v>21</v>
      </c>
      <c r="AG15" s="5"/>
      <c r="AH15" s="5" t="s">
        <v>21</v>
      </c>
      <c r="AI15" s="5"/>
      <c r="AJ15" s="5" t="s">
        <v>21</v>
      </c>
      <c r="AK15" s="5"/>
      <c r="AL15" s="5"/>
      <c r="AM15" s="5"/>
      <c r="AN15" s="5"/>
      <c r="AO15" s="5"/>
      <c r="AP15" s="5"/>
      <c r="AQ15" s="5"/>
      <c r="AR15" s="11"/>
      <c r="AS15" s="7">
        <f t="shared" si="5"/>
        <v>0</v>
      </c>
      <c r="AT15" s="7">
        <v>100</v>
      </c>
      <c r="AU15" s="7">
        <v>95</v>
      </c>
      <c r="AV15" s="7">
        <v>100</v>
      </c>
      <c r="AW15" s="7">
        <v>95</v>
      </c>
      <c r="AX15" s="7">
        <f t="shared" si="6"/>
        <v>97.5</v>
      </c>
      <c r="AY15" s="7">
        <f t="shared" si="0"/>
        <v>24.375</v>
      </c>
      <c r="AZ15" s="7"/>
      <c r="BA15" s="7"/>
      <c r="BB15" s="7">
        <v>66</v>
      </c>
      <c r="BC15" s="7">
        <f t="shared" si="7"/>
        <v>66</v>
      </c>
      <c r="BD15" s="7">
        <f t="shared" si="1"/>
        <v>13.200000000000001</v>
      </c>
      <c r="BE15" s="7">
        <v>2</v>
      </c>
      <c r="BF15" s="7"/>
      <c r="BG15" s="7">
        <v>53</v>
      </c>
      <c r="BH15" s="11">
        <f t="shared" si="8"/>
        <v>55</v>
      </c>
      <c r="BI15" s="7">
        <f t="shared" si="2"/>
        <v>11</v>
      </c>
      <c r="BJ15" s="7"/>
      <c r="BK15" s="7">
        <v>53</v>
      </c>
      <c r="BL15" s="7">
        <f t="shared" si="3"/>
        <v>53</v>
      </c>
      <c r="BM15" s="7">
        <f t="shared" si="4"/>
        <v>18.549999999999997</v>
      </c>
      <c r="BN15" s="7">
        <f t="shared" si="9"/>
        <v>67.125</v>
      </c>
      <c r="BO15">
        <v>10</v>
      </c>
      <c r="BP15">
        <v>217081339</v>
      </c>
      <c r="BQ15" t="s">
        <v>193</v>
      </c>
      <c r="BR15">
        <v>102</v>
      </c>
      <c r="BS15">
        <v>4</v>
      </c>
    </row>
    <row r="16" spans="1:71" x14ac:dyDescent="0.25">
      <c r="A16" s="5">
        <v>11</v>
      </c>
      <c r="B16" s="5">
        <v>218113511</v>
      </c>
      <c r="C16" s="13" t="s">
        <v>194</v>
      </c>
      <c r="D16" s="5">
        <v>102</v>
      </c>
      <c r="E16" s="5">
        <v>4</v>
      </c>
      <c r="F16" s="5"/>
      <c r="G16" s="5"/>
      <c r="H16" s="5"/>
      <c r="I16" s="5"/>
      <c r="J16" s="5"/>
      <c r="K16" s="5"/>
      <c r="L16" s="5"/>
      <c r="M16" s="5" t="s">
        <v>21</v>
      </c>
      <c r="N16" s="5" t="s">
        <v>21</v>
      </c>
      <c r="O16" s="5" t="s">
        <v>21</v>
      </c>
      <c r="P16" s="5" t="s">
        <v>21</v>
      </c>
      <c r="Q16" s="5" t="s">
        <v>21</v>
      </c>
      <c r="R16" s="5"/>
      <c r="S16" s="5" t="s">
        <v>21</v>
      </c>
      <c r="T16" s="5" t="s">
        <v>21</v>
      </c>
      <c r="U16" s="5"/>
      <c r="V16" s="5" t="s">
        <v>21</v>
      </c>
      <c r="W16" s="5"/>
      <c r="X16" s="5"/>
      <c r="Y16" s="5" t="s">
        <v>21</v>
      </c>
      <c r="Z16" s="5"/>
      <c r="AA16" s="5" t="s">
        <v>21</v>
      </c>
      <c r="AB16" s="5"/>
      <c r="AC16" s="5"/>
      <c r="AD16" s="5"/>
      <c r="AE16" s="5" t="s">
        <v>21</v>
      </c>
      <c r="AF16" s="5" t="s">
        <v>21</v>
      </c>
      <c r="AG16" s="5"/>
      <c r="AH16" s="5" t="s">
        <v>21</v>
      </c>
      <c r="AI16" s="5"/>
      <c r="AJ16" s="5" t="s">
        <v>21</v>
      </c>
      <c r="AK16" s="5"/>
      <c r="AL16" s="5"/>
      <c r="AM16" s="5"/>
      <c r="AN16" s="5"/>
      <c r="AO16" s="5"/>
      <c r="AP16" s="5"/>
      <c r="AQ16" s="5"/>
      <c r="AR16" s="11"/>
      <c r="AS16" s="7">
        <f t="shared" si="5"/>
        <v>0</v>
      </c>
      <c r="AT16" s="7"/>
      <c r="AU16" s="7">
        <v>70</v>
      </c>
      <c r="AV16" s="7">
        <v>100</v>
      </c>
      <c r="AW16" s="7">
        <v>95</v>
      </c>
      <c r="AX16" s="7">
        <f t="shared" si="6"/>
        <v>66.25</v>
      </c>
      <c r="AY16" s="7">
        <f t="shared" si="0"/>
        <v>16.5625</v>
      </c>
      <c r="AZ16" s="7"/>
      <c r="BA16" s="7"/>
      <c r="BB16" s="7">
        <v>62</v>
      </c>
      <c r="BC16" s="7">
        <f t="shared" si="7"/>
        <v>62</v>
      </c>
      <c r="BD16" s="7">
        <f t="shared" si="1"/>
        <v>12.4</v>
      </c>
      <c r="BE16" s="7">
        <v>2</v>
      </c>
      <c r="BF16" s="7"/>
      <c r="BG16" s="7">
        <v>20</v>
      </c>
      <c r="BH16" s="11">
        <f t="shared" si="8"/>
        <v>22</v>
      </c>
      <c r="BI16" s="7">
        <f t="shared" si="2"/>
        <v>4.4000000000000004</v>
      </c>
      <c r="BJ16" s="7"/>
      <c r="BK16" s="7">
        <v>40</v>
      </c>
      <c r="BL16" s="7">
        <f t="shared" si="3"/>
        <v>40</v>
      </c>
      <c r="BM16" s="7">
        <f t="shared" si="4"/>
        <v>14</v>
      </c>
      <c r="BN16" s="52">
        <v>51</v>
      </c>
      <c r="BO16" s="60">
        <v>11</v>
      </c>
      <c r="BP16">
        <v>218113511</v>
      </c>
      <c r="BQ16" t="s">
        <v>194</v>
      </c>
      <c r="BR16">
        <v>102</v>
      </c>
      <c r="BS16">
        <v>4</v>
      </c>
    </row>
    <row r="17" spans="1:71" x14ac:dyDescent="0.25">
      <c r="A17" s="5">
        <v>12</v>
      </c>
      <c r="B17" s="5">
        <v>217186009</v>
      </c>
      <c r="C17" s="13" t="s">
        <v>195</v>
      </c>
      <c r="D17" s="5">
        <v>102</v>
      </c>
      <c r="E17" s="5">
        <v>4</v>
      </c>
      <c r="F17" s="5"/>
      <c r="G17" s="5"/>
      <c r="H17" s="5"/>
      <c r="I17" s="5"/>
      <c r="J17" s="5"/>
      <c r="K17" s="5"/>
      <c r="L17" s="5"/>
      <c r="M17" s="5" t="s">
        <v>21</v>
      </c>
      <c r="N17" s="5" t="s">
        <v>21</v>
      </c>
      <c r="O17" s="5" t="s">
        <v>21</v>
      </c>
      <c r="P17" s="5" t="s">
        <v>21</v>
      </c>
      <c r="Q17" s="5" t="s">
        <v>21</v>
      </c>
      <c r="R17" s="5"/>
      <c r="S17" s="5" t="s">
        <v>21</v>
      </c>
      <c r="T17" s="5" t="s">
        <v>21</v>
      </c>
      <c r="U17" s="5"/>
      <c r="V17" s="5" t="s">
        <v>21</v>
      </c>
      <c r="W17" s="5"/>
      <c r="X17" s="5"/>
      <c r="Y17" s="5" t="s">
        <v>21</v>
      </c>
      <c r="Z17" s="5"/>
      <c r="AA17" s="5" t="s">
        <v>21</v>
      </c>
      <c r="AB17" s="5"/>
      <c r="AC17" s="5"/>
      <c r="AD17" s="5"/>
      <c r="AE17" s="5" t="s">
        <v>21</v>
      </c>
      <c r="AF17" s="5" t="s">
        <v>21</v>
      </c>
      <c r="AG17" s="5"/>
      <c r="AH17" s="5" t="s">
        <v>21</v>
      </c>
      <c r="AI17" s="5"/>
      <c r="AJ17" s="5" t="s">
        <v>21</v>
      </c>
      <c r="AK17" s="5"/>
      <c r="AL17" s="5"/>
      <c r="AM17" s="5"/>
      <c r="AN17" s="5"/>
      <c r="AO17" s="5"/>
      <c r="AP17" s="5"/>
      <c r="AQ17" s="5"/>
      <c r="AR17" s="11"/>
      <c r="AS17" s="7">
        <f t="shared" si="5"/>
        <v>0</v>
      </c>
      <c r="AT17" s="7">
        <v>100</v>
      </c>
      <c r="AU17" s="7">
        <v>95</v>
      </c>
      <c r="AV17" s="7">
        <v>95</v>
      </c>
      <c r="AW17" s="7"/>
      <c r="AX17" s="7">
        <f t="shared" si="6"/>
        <v>72.5</v>
      </c>
      <c r="AY17" s="7">
        <f t="shared" si="0"/>
        <v>18.125</v>
      </c>
      <c r="AZ17" s="7"/>
      <c r="BA17" s="7"/>
      <c r="BB17" s="7">
        <v>22</v>
      </c>
      <c r="BC17" s="7">
        <f t="shared" si="7"/>
        <v>22</v>
      </c>
      <c r="BD17" s="7">
        <f t="shared" si="1"/>
        <v>4.4000000000000004</v>
      </c>
      <c r="BE17" s="7">
        <v>4</v>
      </c>
      <c r="BF17" s="7"/>
      <c r="BG17" s="7">
        <v>23</v>
      </c>
      <c r="BH17" s="11">
        <f t="shared" si="8"/>
        <v>27</v>
      </c>
      <c r="BI17" s="7">
        <f t="shared" si="2"/>
        <v>5.4</v>
      </c>
      <c r="BJ17" s="7"/>
      <c r="BK17" s="7">
        <v>65</v>
      </c>
      <c r="BL17" s="7">
        <f t="shared" si="3"/>
        <v>65</v>
      </c>
      <c r="BM17" s="7">
        <f t="shared" si="4"/>
        <v>22.75</v>
      </c>
      <c r="BN17" s="7">
        <f t="shared" si="9"/>
        <v>50.674999999999997</v>
      </c>
      <c r="BO17" s="6">
        <v>12</v>
      </c>
      <c r="BP17">
        <v>217186009</v>
      </c>
      <c r="BQ17" t="s">
        <v>195</v>
      </c>
      <c r="BR17">
        <v>102</v>
      </c>
      <c r="BS17">
        <v>4</v>
      </c>
    </row>
    <row r="18" spans="1:71" x14ac:dyDescent="0.25">
      <c r="A18" s="5">
        <v>13</v>
      </c>
      <c r="B18" s="5">
        <v>218113692</v>
      </c>
      <c r="C18" s="13" t="s">
        <v>196</v>
      </c>
      <c r="D18" s="5">
        <v>102</v>
      </c>
      <c r="E18" s="5">
        <v>4</v>
      </c>
      <c r="F18" s="5"/>
      <c r="G18" s="5"/>
      <c r="H18" s="5"/>
      <c r="I18" s="5"/>
      <c r="J18" s="5"/>
      <c r="K18" s="5"/>
      <c r="L18" s="5"/>
      <c r="M18" s="5" t="s">
        <v>21</v>
      </c>
      <c r="N18" s="5" t="s">
        <v>21</v>
      </c>
      <c r="O18" s="5" t="s">
        <v>21</v>
      </c>
      <c r="P18" s="5" t="s">
        <v>21</v>
      </c>
      <c r="Q18" s="5" t="s">
        <v>62</v>
      </c>
      <c r="R18" s="5"/>
      <c r="S18" s="5" t="s">
        <v>21</v>
      </c>
      <c r="T18" s="5" t="s">
        <v>21</v>
      </c>
      <c r="U18" s="5"/>
      <c r="V18" s="5" t="s">
        <v>21</v>
      </c>
      <c r="W18" s="5"/>
      <c r="X18" s="5"/>
      <c r="Y18" s="5" t="s">
        <v>397</v>
      </c>
      <c r="Z18" s="5"/>
      <c r="AA18" s="5" t="s">
        <v>21</v>
      </c>
      <c r="AB18" s="5"/>
      <c r="AC18" s="5"/>
      <c r="AD18" s="5"/>
      <c r="AE18" s="5" t="s">
        <v>21</v>
      </c>
      <c r="AF18" s="5" t="s">
        <v>21</v>
      </c>
      <c r="AG18" s="5"/>
      <c r="AH18" s="5" t="s">
        <v>21</v>
      </c>
      <c r="AI18" s="5"/>
      <c r="AJ18" s="5" t="s">
        <v>62</v>
      </c>
      <c r="AK18" s="5"/>
      <c r="AL18" s="5"/>
      <c r="AM18" s="5"/>
      <c r="AN18" s="5"/>
      <c r="AO18" s="5"/>
      <c r="AP18" s="5"/>
      <c r="AQ18" s="5"/>
      <c r="AR18" s="11"/>
      <c r="AS18" s="7">
        <f t="shared" si="5"/>
        <v>0</v>
      </c>
      <c r="AT18" s="7">
        <v>100</v>
      </c>
      <c r="AU18" s="7">
        <v>90</v>
      </c>
      <c r="AV18" s="7"/>
      <c r="AW18" s="7">
        <v>100</v>
      </c>
      <c r="AX18" s="7">
        <f t="shared" si="6"/>
        <v>72.5</v>
      </c>
      <c r="AY18" s="7">
        <f t="shared" si="0"/>
        <v>18.125</v>
      </c>
      <c r="AZ18" s="7"/>
      <c r="BA18" s="7"/>
      <c r="BB18" s="7">
        <v>50</v>
      </c>
      <c r="BC18" s="7">
        <f t="shared" si="7"/>
        <v>50</v>
      </c>
      <c r="BD18" s="7">
        <f t="shared" si="1"/>
        <v>10</v>
      </c>
      <c r="BE18" s="7">
        <v>2</v>
      </c>
      <c r="BF18" s="7"/>
      <c r="BG18" s="7">
        <v>10</v>
      </c>
      <c r="BH18" s="11">
        <f t="shared" si="8"/>
        <v>12</v>
      </c>
      <c r="BI18" s="7">
        <f t="shared" si="2"/>
        <v>2.4000000000000004</v>
      </c>
      <c r="BJ18" s="7"/>
      <c r="BK18" s="7">
        <v>74</v>
      </c>
      <c r="BL18" s="7">
        <f t="shared" si="3"/>
        <v>74</v>
      </c>
      <c r="BM18" s="7">
        <f t="shared" si="4"/>
        <v>25.9</v>
      </c>
      <c r="BN18" s="7">
        <f t="shared" si="9"/>
        <v>56.424999999999997</v>
      </c>
      <c r="BO18">
        <v>13</v>
      </c>
      <c r="BP18">
        <v>218113692</v>
      </c>
      <c r="BQ18" t="s">
        <v>196</v>
      </c>
      <c r="BR18">
        <v>102</v>
      </c>
      <c r="BS18">
        <v>4</v>
      </c>
    </row>
    <row r="19" spans="1:71" x14ac:dyDescent="0.25">
      <c r="A19" s="5">
        <v>14</v>
      </c>
      <c r="B19" s="5">
        <v>218114192</v>
      </c>
      <c r="C19" s="13" t="s">
        <v>81</v>
      </c>
      <c r="D19" s="5">
        <v>102</v>
      </c>
      <c r="E19" s="5">
        <v>4</v>
      </c>
      <c r="F19" s="5"/>
      <c r="G19" s="5"/>
      <c r="H19" s="5"/>
      <c r="I19" s="5"/>
      <c r="J19" s="5"/>
      <c r="K19" s="5"/>
      <c r="L19" s="5"/>
      <c r="M19" s="5" t="s">
        <v>21</v>
      </c>
      <c r="N19" s="5" t="s">
        <v>21</v>
      </c>
      <c r="O19" s="5" t="s">
        <v>62</v>
      </c>
      <c r="P19" s="5" t="s">
        <v>21</v>
      </c>
      <c r="Q19" s="5" t="s">
        <v>21</v>
      </c>
      <c r="R19" s="5"/>
      <c r="S19" s="5" t="s">
        <v>21</v>
      </c>
      <c r="T19" s="5" t="s">
        <v>21</v>
      </c>
      <c r="U19" s="5"/>
      <c r="V19" s="5" t="s">
        <v>21</v>
      </c>
      <c r="W19" s="5"/>
      <c r="X19" s="5"/>
      <c r="Y19" s="5" t="s">
        <v>21</v>
      </c>
      <c r="Z19" s="5"/>
      <c r="AA19" s="5" t="s">
        <v>21</v>
      </c>
      <c r="AB19" s="5"/>
      <c r="AC19" s="5"/>
      <c r="AD19" s="5"/>
      <c r="AE19" s="5" t="s">
        <v>21</v>
      </c>
      <c r="AF19" s="5" t="s">
        <v>21</v>
      </c>
      <c r="AG19" s="5"/>
      <c r="AH19" s="5" t="s">
        <v>21</v>
      </c>
      <c r="AI19" s="5"/>
      <c r="AJ19" s="5" t="s">
        <v>21</v>
      </c>
      <c r="AK19" s="5"/>
      <c r="AL19" s="5"/>
      <c r="AM19" s="5"/>
      <c r="AN19" s="5"/>
      <c r="AO19" s="5"/>
      <c r="AP19" s="5"/>
      <c r="AQ19" s="5"/>
      <c r="AR19" s="11"/>
      <c r="AS19" s="7">
        <f t="shared" si="5"/>
        <v>0</v>
      </c>
      <c r="AT19" s="7">
        <v>100</v>
      </c>
      <c r="AU19" s="7">
        <v>85</v>
      </c>
      <c r="AV19" s="7">
        <v>100</v>
      </c>
      <c r="AW19" s="7">
        <v>95</v>
      </c>
      <c r="AX19" s="7">
        <f t="shared" si="6"/>
        <v>95</v>
      </c>
      <c r="AY19" s="7">
        <f t="shared" si="0"/>
        <v>23.75</v>
      </c>
      <c r="AZ19" s="7"/>
      <c r="BA19" s="7"/>
      <c r="BB19" s="7">
        <v>24</v>
      </c>
      <c r="BC19" s="7">
        <f t="shared" si="7"/>
        <v>24</v>
      </c>
      <c r="BD19" s="7">
        <f t="shared" si="1"/>
        <v>4.8000000000000007</v>
      </c>
      <c r="BE19" s="7">
        <v>2</v>
      </c>
      <c r="BF19" s="7"/>
      <c r="BG19" s="7">
        <v>60</v>
      </c>
      <c r="BH19" s="11">
        <f t="shared" si="8"/>
        <v>62</v>
      </c>
      <c r="BI19" s="7">
        <f t="shared" si="2"/>
        <v>12.4</v>
      </c>
      <c r="BJ19" s="7"/>
      <c r="BK19" s="7">
        <v>60</v>
      </c>
      <c r="BL19" s="7">
        <f t="shared" si="3"/>
        <v>60</v>
      </c>
      <c r="BM19" s="7">
        <f t="shared" si="4"/>
        <v>21</v>
      </c>
      <c r="BN19" s="7">
        <f t="shared" si="9"/>
        <v>61.95</v>
      </c>
      <c r="BO19">
        <v>14</v>
      </c>
      <c r="BP19">
        <v>218114192</v>
      </c>
      <c r="BQ19" t="s">
        <v>81</v>
      </c>
      <c r="BR19">
        <v>102</v>
      </c>
      <c r="BS19">
        <v>4</v>
      </c>
    </row>
    <row r="20" spans="1:71" x14ac:dyDescent="0.25">
      <c r="A20" s="5">
        <v>15</v>
      </c>
      <c r="B20" s="5">
        <v>214111806</v>
      </c>
      <c r="C20" s="13" t="s">
        <v>197</v>
      </c>
      <c r="D20" s="5">
        <v>102</v>
      </c>
      <c r="E20" s="5">
        <v>4</v>
      </c>
      <c r="F20" s="5"/>
      <c r="G20" s="5"/>
      <c r="H20" s="5"/>
      <c r="I20" s="5"/>
      <c r="J20" s="5"/>
      <c r="K20" s="5"/>
      <c r="L20" s="5"/>
      <c r="M20" s="5" t="s">
        <v>62</v>
      </c>
      <c r="N20" s="5" t="s">
        <v>62</v>
      </c>
      <c r="O20" s="5" t="s">
        <v>62</v>
      </c>
      <c r="P20" s="5" t="s">
        <v>62</v>
      </c>
      <c r="Q20" s="5" t="s">
        <v>62</v>
      </c>
      <c r="R20" s="5"/>
      <c r="S20" s="5" t="s">
        <v>62</v>
      </c>
      <c r="T20" s="5" t="s">
        <v>62</v>
      </c>
      <c r="U20" s="5"/>
      <c r="V20" s="5" t="s">
        <v>62</v>
      </c>
      <c r="W20" s="5"/>
      <c r="X20" s="5"/>
      <c r="Y20" s="5" t="s">
        <v>62</v>
      </c>
      <c r="Z20" s="5"/>
      <c r="AA20" s="5" t="s">
        <v>62</v>
      </c>
      <c r="AB20" s="5"/>
      <c r="AC20" s="5"/>
      <c r="AD20" s="5"/>
      <c r="AE20" s="5" t="s">
        <v>62</v>
      </c>
      <c r="AF20" s="5" t="s">
        <v>62</v>
      </c>
      <c r="AG20" s="5"/>
      <c r="AH20" s="5" t="s">
        <v>62</v>
      </c>
      <c r="AI20" s="5"/>
      <c r="AJ20" s="5" t="s">
        <v>62</v>
      </c>
      <c r="AK20" s="5"/>
      <c r="AL20" s="5"/>
      <c r="AM20" s="5"/>
      <c r="AN20" s="5"/>
      <c r="AO20" s="5"/>
      <c r="AP20" s="5"/>
      <c r="AQ20" s="5"/>
      <c r="AR20" s="11"/>
      <c r="AS20" s="7">
        <f t="shared" si="5"/>
        <v>0</v>
      </c>
      <c r="AT20" s="7"/>
      <c r="AU20" s="7"/>
      <c r="AV20" s="7"/>
      <c r="AW20" s="7"/>
      <c r="AX20" s="7">
        <f t="shared" si="6"/>
        <v>0</v>
      </c>
      <c r="AY20" s="7">
        <f t="shared" si="0"/>
        <v>0</v>
      </c>
      <c r="AZ20" s="7"/>
      <c r="BA20" s="7"/>
      <c r="BB20" s="7"/>
      <c r="BC20" s="7">
        <f t="shared" si="7"/>
        <v>0</v>
      </c>
      <c r="BD20" s="7">
        <f t="shared" si="1"/>
        <v>0</v>
      </c>
      <c r="BE20" s="7"/>
      <c r="BF20" s="7"/>
      <c r="BG20" s="7"/>
      <c r="BH20" s="11">
        <f t="shared" si="8"/>
        <v>0</v>
      </c>
      <c r="BI20" s="7">
        <f t="shared" si="2"/>
        <v>0</v>
      </c>
      <c r="BJ20" s="7"/>
      <c r="BK20" s="7"/>
      <c r="BL20" s="7">
        <f t="shared" si="3"/>
        <v>0</v>
      </c>
      <c r="BM20" s="7">
        <f t="shared" si="4"/>
        <v>0</v>
      </c>
      <c r="BN20" s="7">
        <f t="shared" si="9"/>
        <v>0</v>
      </c>
      <c r="BO20">
        <v>15</v>
      </c>
      <c r="BP20">
        <v>214111806</v>
      </c>
      <c r="BQ20" t="s">
        <v>197</v>
      </c>
      <c r="BR20">
        <v>102</v>
      </c>
      <c r="BS20">
        <v>4</v>
      </c>
    </row>
    <row r="21" spans="1:71" x14ac:dyDescent="0.25">
      <c r="A21" s="5">
        <v>16</v>
      </c>
      <c r="B21" s="5">
        <v>218114680</v>
      </c>
      <c r="C21" s="13" t="s">
        <v>198</v>
      </c>
      <c r="D21" s="5">
        <v>102</v>
      </c>
      <c r="E21" s="5">
        <v>4</v>
      </c>
      <c r="F21" s="5"/>
      <c r="G21" s="5"/>
      <c r="H21" s="5"/>
      <c r="I21" s="5"/>
      <c r="J21" s="5"/>
      <c r="K21" s="5"/>
      <c r="L21" s="5"/>
      <c r="M21" s="5" t="s">
        <v>21</v>
      </c>
      <c r="N21" s="5" t="s">
        <v>21</v>
      </c>
      <c r="O21" s="5" t="s">
        <v>21</v>
      </c>
      <c r="P21" s="5" t="s">
        <v>21</v>
      </c>
      <c r="Q21" s="5" t="s">
        <v>62</v>
      </c>
      <c r="R21" s="5"/>
      <c r="S21" s="5" t="s">
        <v>21</v>
      </c>
      <c r="T21" s="5" t="s">
        <v>21</v>
      </c>
      <c r="U21" s="5"/>
      <c r="V21" s="5" t="s">
        <v>21</v>
      </c>
      <c r="W21" s="5"/>
      <c r="X21" s="5"/>
      <c r="Y21" s="5" t="s">
        <v>21</v>
      </c>
      <c r="Z21" s="5"/>
      <c r="AA21" s="5" t="s">
        <v>21</v>
      </c>
      <c r="AB21" s="5"/>
      <c r="AC21" s="5"/>
      <c r="AD21" s="5"/>
      <c r="AE21" s="5" t="s">
        <v>62</v>
      </c>
      <c r="AF21" s="5" t="s">
        <v>21</v>
      </c>
      <c r="AG21" s="5"/>
      <c r="AH21" s="5" t="s">
        <v>21</v>
      </c>
      <c r="AI21" s="5"/>
      <c r="AJ21" s="5" t="s">
        <v>21</v>
      </c>
      <c r="AK21" s="5"/>
      <c r="AL21" s="5"/>
      <c r="AM21" s="5"/>
      <c r="AN21" s="5"/>
      <c r="AO21" s="5"/>
      <c r="AP21" s="5"/>
      <c r="AQ21" s="5"/>
      <c r="AR21" s="11"/>
      <c r="AS21" s="7">
        <f t="shared" si="5"/>
        <v>0</v>
      </c>
      <c r="AT21" s="7">
        <v>100</v>
      </c>
      <c r="AU21" s="7">
        <v>80</v>
      </c>
      <c r="AV21" s="7">
        <v>100</v>
      </c>
      <c r="AW21" s="7">
        <v>95</v>
      </c>
      <c r="AX21" s="7">
        <f t="shared" si="6"/>
        <v>93.75</v>
      </c>
      <c r="AY21" s="7">
        <f t="shared" si="0"/>
        <v>23.4375</v>
      </c>
      <c r="AZ21" s="7"/>
      <c r="BA21" s="7">
        <v>2</v>
      </c>
      <c r="BB21" s="7">
        <v>28</v>
      </c>
      <c r="BC21" s="7">
        <f t="shared" si="7"/>
        <v>30</v>
      </c>
      <c r="BD21" s="7">
        <f t="shared" si="1"/>
        <v>6</v>
      </c>
      <c r="BE21" s="7">
        <v>2</v>
      </c>
      <c r="BF21" s="7"/>
      <c r="BG21" s="7">
        <v>10</v>
      </c>
      <c r="BH21" s="11">
        <f t="shared" si="8"/>
        <v>12</v>
      </c>
      <c r="BI21" s="7">
        <f t="shared" si="2"/>
        <v>2.4000000000000004</v>
      </c>
      <c r="BJ21" s="7"/>
      <c r="BK21" s="7">
        <v>27</v>
      </c>
      <c r="BL21" s="7">
        <f t="shared" si="3"/>
        <v>27</v>
      </c>
      <c r="BM21" s="7">
        <f t="shared" si="4"/>
        <v>9.4499999999999993</v>
      </c>
      <c r="BN21" s="52">
        <f t="shared" si="9"/>
        <v>41.287500000000001</v>
      </c>
      <c r="BO21" s="60">
        <v>16</v>
      </c>
      <c r="BP21">
        <v>218114680</v>
      </c>
      <c r="BQ21" t="s">
        <v>198</v>
      </c>
      <c r="BR21">
        <v>102</v>
      </c>
      <c r="BS21">
        <v>4</v>
      </c>
    </row>
    <row r="22" spans="1:71" x14ac:dyDescent="0.25">
      <c r="A22" s="5">
        <v>17</v>
      </c>
      <c r="B22" s="5">
        <v>217084087</v>
      </c>
      <c r="C22" s="13" t="s">
        <v>199</v>
      </c>
      <c r="D22" s="5">
        <v>102</v>
      </c>
      <c r="E22" s="5">
        <v>4</v>
      </c>
      <c r="F22" s="5"/>
      <c r="G22" s="5"/>
      <c r="H22" s="5"/>
      <c r="I22" s="5"/>
      <c r="J22" s="5"/>
      <c r="K22" s="5"/>
      <c r="L22" s="5"/>
      <c r="M22" s="5" t="s">
        <v>21</v>
      </c>
      <c r="N22" s="5" t="s">
        <v>21</v>
      </c>
      <c r="O22" s="5" t="s">
        <v>21</v>
      </c>
      <c r="P22" s="5" t="s">
        <v>62</v>
      </c>
      <c r="Q22" s="5" t="s">
        <v>21</v>
      </c>
      <c r="R22" s="5"/>
      <c r="S22" s="5" t="s">
        <v>62</v>
      </c>
      <c r="T22" s="5" t="s">
        <v>62</v>
      </c>
      <c r="U22" s="5"/>
      <c r="V22" s="5" t="s">
        <v>21</v>
      </c>
      <c r="W22" s="5"/>
      <c r="X22" s="5"/>
      <c r="Y22" s="5" t="s">
        <v>62</v>
      </c>
      <c r="Z22" s="5"/>
      <c r="AA22" s="5" t="s">
        <v>21</v>
      </c>
      <c r="AB22" s="5"/>
      <c r="AC22" s="5"/>
      <c r="AD22" s="5"/>
      <c r="AE22" s="5" t="s">
        <v>397</v>
      </c>
      <c r="AF22" s="5" t="s">
        <v>21</v>
      </c>
      <c r="AG22" s="5"/>
      <c r="AH22" s="5" t="s">
        <v>21</v>
      </c>
      <c r="AI22" s="5"/>
      <c r="AJ22" s="5" t="s">
        <v>62</v>
      </c>
      <c r="AK22" s="5"/>
      <c r="AL22" s="5"/>
      <c r="AM22" s="5"/>
      <c r="AN22" s="5"/>
      <c r="AO22" s="5"/>
      <c r="AP22" s="5"/>
      <c r="AQ22" s="5"/>
      <c r="AR22" s="11"/>
      <c r="AS22" s="7">
        <f t="shared" si="5"/>
        <v>0</v>
      </c>
      <c r="AT22" s="7"/>
      <c r="AU22" s="7">
        <v>90</v>
      </c>
      <c r="AV22" s="7">
        <v>95</v>
      </c>
      <c r="AW22" s="7">
        <v>95</v>
      </c>
      <c r="AX22" s="7">
        <f t="shared" si="6"/>
        <v>70</v>
      </c>
      <c r="AY22" s="7">
        <f t="shared" si="0"/>
        <v>17.5</v>
      </c>
      <c r="AZ22" s="7"/>
      <c r="BA22" s="7"/>
      <c r="BB22" s="7">
        <v>10</v>
      </c>
      <c r="BC22" s="7">
        <f t="shared" si="7"/>
        <v>10</v>
      </c>
      <c r="BD22" s="7">
        <f t="shared" si="1"/>
        <v>2</v>
      </c>
      <c r="BE22" s="7">
        <v>2</v>
      </c>
      <c r="BF22" s="7"/>
      <c r="BG22" s="7">
        <v>13</v>
      </c>
      <c r="BH22" s="11">
        <f t="shared" si="8"/>
        <v>15</v>
      </c>
      <c r="BI22" s="7">
        <f t="shared" si="2"/>
        <v>3</v>
      </c>
      <c r="BJ22" s="7"/>
      <c r="BK22" s="7">
        <v>62</v>
      </c>
      <c r="BL22" s="7">
        <f t="shared" si="3"/>
        <v>62</v>
      </c>
      <c r="BM22" s="7">
        <f t="shared" si="4"/>
        <v>21.7</v>
      </c>
      <c r="BN22" s="52">
        <f t="shared" si="9"/>
        <v>44.2</v>
      </c>
      <c r="BO22" s="60">
        <v>17</v>
      </c>
      <c r="BP22">
        <v>217084087</v>
      </c>
      <c r="BQ22" t="s">
        <v>199</v>
      </c>
      <c r="BR22">
        <v>102</v>
      </c>
      <c r="BS22">
        <v>4</v>
      </c>
    </row>
    <row r="23" spans="1:71" x14ac:dyDescent="0.25">
      <c r="A23" s="5">
        <v>18</v>
      </c>
      <c r="B23" s="5">
        <v>218115210</v>
      </c>
      <c r="C23" s="13" t="s">
        <v>200</v>
      </c>
      <c r="D23" s="5">
        <v>102</v>
      </c>
      <c r="E23" s="5">
        <v>4</v>
      </c>
      <c r="F23" s="5"/>
      <c r="G23" s="5"/>
      <c r="H23" s="5"/>
      <c r="I23" s="5"/>
      <c r="J23" s="5"/>
      <c r="K23" s="5"/>
      <c r="L23" s="5"/>
      <c r="M23" s="5" t="s">
        <v>21</v>
      </c>
      <c r="N23" s="5" t="s">
        <v>21</v>
      </c>
      <c r="O23" s="5" t="s">
        <v>21</v>
      </c>
      <c r="P23" s="5" t="s">
        <v>21</v>
      </c>
      <c r="Q23" s="5" t="s">
        <v>21</v>
      </c>
      <c r="R23" s="5"/>
      <c r="S23" s="5" t="s">
        <v>21</v>
      </c>
      <c r="T23" s="5" t="s">
        <v>21</v>
      </c>
      <c r="U23" s="5"/>
      <c r="V23" s="5" t="s">
        <v>21</v>
      </c>
      <c r="W23" s="5"/>
      <c r="X23" s="5"/>
      <c r="Y23" s="5" t="s">
        <v>21</v>
      </c>
      <c r="Z23" s="5"/>
      <c r="AA23" s="5" t="s">
        <v>21</v>
      </c>
      <c r="AB23" s="5"/>
      <c r="AC23" s="5"/>
      <c r="AD23" s="5"/>
      <c r="AE23" s="5" t="s">
        <v>21</v>
      </c>
      <c r="AF23" s="5" t="s">
        <v>21</v>
      </c>
      <c r="AG23" s="5"/>
      <c r="AH23" s="5" t="s">
        <v>21</v>
      </c>
      <c r="AI23" s="5"/>
      <c r="AJ23" s="5" t="s">
        <v>21</v>
      </c>
      <c r="AK23" s="5"/>
      <c r="AL23" s="5"/>
      <c r="AM23" s="5"/>
      <c r="AN23" s="5"/>
      <c r="AO23" s="5"/>
      <c r="AP23" s="5"/>
      <c r="AQ23" s="5"/>
      <c r="AR23" s="11"/>
      <c r="AS23" s="7">
        <f t="shared" si="5"/>
        <v>0</v>
      </c>
      <c r="AT23" s="7">
        <v>100</v>
      </c>
      <c r="AU23" s="7">
        <v>90</v>
      </c>
      <c r="AV23" s="7">
        <v>95</v>
      </c>
      <c r="AW23" s="7">
        <v>100</v>
      </c>
      <c r="AX23" s="7">
        <f t="shared" si="6"/>
        <v>96.25</v>
      </c>
      <c r="AY23" s="7">
        <f t="shared" si="0"/>
        <v>24.0625</v>
      </c>
      <c r="AZ23" s="7"/>
      <c r="BA23" s="7"/>
      <c r="BB23" s="7">
        <v>72</v>
      </c>
      <c r="BC23" s="7">
        <f t="shared" si="7"/>
        <v>72</v>
      </c>
      <c r="BD23" s="7">
        <f t="shared" si="1"/>
        <v>14.4</v>
      </c>
      <c r="BE23" s="7">
        <v>2</v>
      </c>
      <c r="BF23" s="7"/>
      <c r="BG23" s="7">
        <v>65</v>
      </c>
      <c r="BH23" s="11">
        <f t="shared" si="8"/>
        <v>67</v>
      </c>
      <c r="BI23" s="7">
        <f t="shared" si="2"/>
        <v>13.4</v>
      </c>
      <c r="BJ23" s="7"/>
      <c r="BK23" s="7">
        <v>65</v>
      </c>
      <c r="BL23" s="7">
        <f t="shared" si="3"/>
        <v>65</v>
      </c>
      <c r="BM23" s="7">
        <f t="shared" si="4"/>
        <v>22.75</v>
      </c>
      <c r="BN23" s="7">
        <f t="shared" si="9"/>
        <v>74.612499999999997</v>
      </c>
      <c r="BO23">
        <v>18</v>
      </c>
      <c r="BP23">
        <v>218115210</v>
      </c>
      <c r="BQ23" t="s">
        <v>200</v>
      </c>
      <c r="BR23">
        <v>102</v>
      </c>
      <c r="BS23">
        <v>4</v>
      </c>
    </row>
    <row r="24" spans="1:71" x14ac:dyDescent="0.25">
      <c r="A24" s="5">
        <v>19</v>
      </c>
      <c r="B24" s="5">
        <v>218115288</v>
      </c>
      <c r="C24" s="13" t="s">
        <v>120</v>
      </c>
      <c r="D24" s="5">
        <v>102</v>
      </c>
      <c r="E24" s="5">
        <v>4</v>
      </c>
      <c r="F24" s="5"/>
      <c r="G24" s="5"/>
      <c r="H24" s="5"/>
      <c r="I24" s="5"/>
      <c r="J24" s="5"/>
      <c r="K24" s="5"/>
      <c r="L24" s="5"/>
      <c r="M24" s="5" t="s">
        <v>21</v>
      </c>
      <c r="N24" s="5" t="s">
        <v>21</v>
      </c>
      <c r="O24" s="5" t="s">
        <v>21</v>
      </c>
      <c r="P24" s="5" t="s">
        <v>21</v>
      </c>
      <c r="Q24" s="5" t="s">
        <v>21</v>
      </c>
      <c r="R24" s="5"/>
      <c r="S24" s="5" t="s">
        <v>21</v>
      </c>
      <c r="T24" s="5" t="s">
        <v>21</v>
      </c>
      <c r="U24" s="5"/>
      <c r="V24" s="5" t="s">
        <v>21</v>
      </c>
      <c r="W24" s="5"/>
      <c r="X24" s="5"/>
      <c r="Y24" s="5" t="s">
        <v>21</v>
      </c>
      <c r="Z24" s="5"/>
      <c r="AA24" s="5" t="s">
        <v>21</v>
      </c>
      <c r="AB24" s="5"/>
      <c r="AC24" s="5"/>
      <c r="AD24" s="5"/>
      <c r="AE24" s="5" t="s">
        <v>21</v>
      </c>
      <c r="AF24" s="5" t="s">
        <v>21</v>
      </c>
      <c r="AG24" s="5"/>
      <c r="AH24" s="5" t="s">
        <v>21</v>
      </c>
      <c r="AI24" s="5"/>
      <c r="AJ24" s="5" t="s">
        <v>21</v>
      </c>
      <c r="AK24" s="5"/>
      <c r="AL24" s="5"/>
      <c r="AM24" s="5"/>
      <c r="AN24" s="5"/>
      <c r="AO24" s="5"/>
      <c r="AP24" s="5"/>
      <c r="AQ24" s="5"/>
      <c r="AR24" s="11"/>
      <c r="AS24" s="7">
        <f t="shared" si="5"/>
        <v>0</v>
      </c>
      <c r="AT24" s="52"/>
      <c r="AU24" s="7">
        <v>85</v>
      </c>
      <c r="AV24" s="7">
        <v>95</v>
      </c>
      <c r="AW24" s="52"/>
      <c r="AX24" s="7">
        <f t="shared" si="6"/>
        <v>45</v>
      </c>
      <c r="AY24" s="7">
        <f t="shared" si="0"/>
        <v>11.25</v>
      </c>
      <c r="AZ24" s="7"/>
      <c r="BA24" s="7"/>
      <c r="BB24" s="7">
        <v>45</v>
      </c>
      <c r="BC24" s="7">
        <f t="shared" si="7"/>
        <v>45</v>
      </c>
      <c r="BD24" s="7">
        <f t="shared" si="1"/>
        <v>9</v>
      </c>
      <c r="BE24" s="7">
        <v>2</v>
      </c>
      <c r="BF24" s="7"/>
      <c r="BG24" s="7">
        <v>30</v>
      </c>
      <c r="BH24" s="11">
        <f t="shared" si="8"/>
        <v>32</v>
      </c>
      <c r="BI24" s="7">
        <f t="shared" si="2"/>
        <v>6.4</v>
      </c>
      <c r="BJ24" s="7"/>
      <c r="BK24" s="7">
        <v>48</v>
      </c>
      <c r="BL24" s="7">
        <f t="shared" si="3"/>
        <v>48</v>
      </c>
      <c r="BM24" s="7">
        <f t="shared" si="4"/>
        <v>16.799999999999997</v>
      </c>
      <c r="BN24" s="7">
        <v>51</v>
      </c>
      <c r="BO24" s="60">
        <v>19</v>
      </c>
      <c r="BP24">
        <v>218115288</v>
      </c>
      <c r="BQ24" t="s">
        <v>120</v>
      </c>
      <c r="BR24">
        <v>102</v>
      </c>
      <c r="BS24">
        <v>4</v>
      </c>
    </row>
    <row r="25" spans="1:71" x14ac:dyDescent="0.25">
      <c r="A25" s="5">
        <v>20</v>
      </c>
      <c r="B25" s="5">
        <v>217084591</v>
      </c>
      <c r="C25" s="13" t="s">
        <v>201</v>
      </c>
      <c r="D25" s="5">
        <v>102</v>
      </c>
      <c r="E25" s="5">
        <v>4</v>
      </c>
      <c r="F25" s="5"/>
      <c r="G25" s="5"/>
      <c r="H25" s="5"/>
      <c r="I25" s="5"/>
      <c r="J25" s="5"/>
      <c r="K25" s="5"/>
      <c r="L25" s="5"/>
      <c r="M25" s="5" t="s">
        <v>21</v>
      </c>
      <c r="N25" s="5" t="s">
        <v>21</v>
      </c>
      <c r="O25" s="5" t="s">
        <v>21</v>
      </c>
      <c r="P25" s="5" t="s">
        <v>21</v>
      </c>
      <c r="Q25" s="5" t="s">
        <v>21</v>
      </c>
      <c r="R25" s="5"/>
      <c r="S25" s="5" t="s">
        <v>21</v>
      </c>
      <c r="T25" s="5" t="s">
        <v>21</v>
      </c>
      <c r="U25" s="5"/>
      <c r="V25" s="5" t="s">
        <v>21</v>
      </c>
      <c r="W25" s="5"/>
      <c r="X25" s="5"/>
      <c r="Y25" s="5" t="s">
        <v>21</v>
      </c>
      <c r="Z25" s="5"/>
      <c r="AA25" s="5" t="s">
        <v>21</v>
      </c>
      <c r="AB25" s="5"/>
      <c r="AC25" s="5"/>
      <c r="AD25" s="5"/>
      <c r="AE25" s="5" t="s">
        <v>21</v>
      </c>
      <c r="AF25" s="5" t="s">
        <v>62</v>
      </c>
      <c r="AG25" s="5"/>
      <c r="AH25" s="5" t="s">
        <v>21</v>
      </c>
      <c r="AI25" s="5"/>
      <c r="AJ25" s="5" t="s">
        <v>21</v>
      </c>
      <c r="AK25" s="5"/>
      <c r="AL25" s="5"/>
      <c r="AM25" s="5"/>
      <c r="AN25" s="5"/>
      <c r="AO25" s="5"/>
      <c r="AP25" s="5"/>
      <c r="AQ25" s="5"/>
      <c r="AR25" s="11"/>
      <c r="AS25" s="7">
        <f t="shared" si="5"/>
        <v>0</v>
      </c>
      <c r="AT25" s="7"/>
      <c r="AU25" s="7">
        <v>80</v>
      </c>
      <c r="AV25" s="7">
        <v>95</v>
      </c>
      <c r="AW25" s="7">
        <v>95</v>
      </c>
      <c r="AX25" s="7">
        <f t="shared" si="6"/>
        <v>67.5</v>
      </c>
      <c r="AY25" s="7">
        <f t="shared" si="0"/>
        <v>16.875</v>
      </c>
      <c r="AZ25" s="7"/>
      <c r="BA25" s="7"/>
      <c r="BB25" s="7">
        <v>31</v>
      </c>
      <c r="BC25" s="7">
        <f t="shared" si="7"/>
        <v>31</v>
      </c>
      <c r="BD25" s="7">
        <f t="shared" si="1"/>
        <v>6.2</v>
      </c>
      <c r="BE25" s="7">
        <v>2</v>
      </c>
      <c r="BF25" s="7"/>
      <c r="BG25" s="7">
        <v>23</v>
      </c>
      <c r="BH25" s="11">
        <f t="shared" si="8"/>
        <v>25</v>
      </c>
      <c r="BI25" s="7">
        <f t="shared" si="2"/>
        <v>5</v>
      </c>
      <c r="BJ25" s="7"/>
      <c r="BK25" s="7">
        <v>51</v>
      </c>
      <c r="BL25" s="7">
        <f t="shared" si="3"/>
        <v>51</v>
      </c>
      <c r="BM25" s="7">
        <f t="shared" si="4"/>
        <v>17.849999999999998</v>
      </c>
      <c r="BN25" s="7">
        <f t="shared" si="9"/>
        <v>45.924999999999997</v>
      </c>
      <c r="BO25" s="60">
        <v>20</v>
      </c>
      <c r="BP25">
        <v>217084591</v>
      </c>
      <c r="BQ25" t="s">
        <v>201</v>
      </c>
      <c r="BR25">
        <v>102</v>
      </c>
      <c r="BS25">
        <v>4</v>
      </c>
    </row>
    <row r="26" spans="1:71" x14ac:dyDescent="0.25">
      <c r="A26" s="5">
        <v>21</v>
      </c>
      <c r="B26" s="5">
        <v>218115717</v>
      </c>
      <c r="C26" s="13" t="s">
        <v>202</v>
      </c>
      <c r="D26" s="5">
        <v>102</v>
      </c>
      <c r="E26" s="5">
        <v>4</v>
      </c>
      <c r="F26" s="5"/>
      <c r="G26" s="5"/>
      <c r="H26" s="5"/>
      <c r="I26" s="5"/>
      <c r="J26" s="5"/>
      <c r="K26" s="5"/>
      <c r="L26" s="5"/>
      <c r="M26" s="5" t="s">
        <v>21</v>
      </c>
      <c r="N26" s="5" t="s">
        <v>21</v>
      </c>
      <c r="O26" s="5" t="s">
        <v>21</v>
      </c>
      <c r="P26" s="5" t="s">
        <v>21</v>
      </c>
      <c r="Q26" s="5" t="s">
        <v>21</v>
      </c>
      <c r="R26" s="5"/>
      <c r="S26" s="5" t="s">
        <v>21</v>
      </c>
      <c r="T26" s="5" t="s">
        <v>21</v>
      </c>
      <c r="U26" s="5"/>
      <c r="V26" s="5" t="s">
        <v>21</v>
      </c>
      <c r="W26" s="5"/>
      <c r="X26" s="5"/>
      <c r="Y26" s="5" t="s">
        <v>62</v>
      </c>
      <c r="Z26" s="5"/>
      <c r="AA26" s="5" t="s">
        <v>21</v>
      </c>
      <c r="AB26" s="5"/>
      <c r="AC26" s="5"/>
      <c r="AD26" s="5"/>
      <c r="AE26" s="5" t="s">
        <v>21</v>
      </c>
      <c r="AF26" s="5" t="s">
        <v>21</v>
      </c>
      <c r="AG26" s="5"/>
      <c r="AH26" s="5" t="s">
        <v>21</v>
      </c>
      <c r="AI26" s="5"/>
      <c r="AJ26" s="5" t="s">
        <v>21</v>
      </c>
      <c r="AK26" s="5"/>
      <c r="AL26" s="5"/>
      <c r="AM26" s="5"/>
      <c r="AN26" s="5"/>
      <c r="AO26" s="5"/>
      <c r="AP26" s="5"/>
      <c r="AQ26" s="5"/>
      <c r="AR26" s="11"/>
      <c r="AS26" s="7">
        <f t="shared" si="5"/>
        <v>0</v>
      </c>
      <c r="AT26" s="7">
        <v>100</v>
      </c>
      <c r="AU26" s="7">
        <v>70</v>
      </c>
      <c r="AV26" s="7">
        <v>100</v>
      </c>
      <c r="AW26" s="7">
        <v>95</v>
      </c>
      <c r="AX26" s="7">
        <f t="shared" si="6"/>
        <v>91.25</v>
      </c>
      <c r="AY26" s="7">
        <f t="shared" si="0"/>
        <v>22.8125</v>
      </c>
      <c r="AZ26" s="7"/>
      <c r="BA26" s="7"/>
      <c r="BB26" s="7">
        <v>21</v>
      </c>
      <c r="BC26" s="7">
        <f t="shared" si="7"/>
        <v>21</v>
      </c>
      <c r="BD26" s="7">
        <f t="shared" si="1"/>
        <v>4.2</v>
      </c>
      <c r="BE26" s="7">
        <v>2</v>
      </c>
      <c r="BF26" s="7"/>
      <c r="BG26" s="7">
        <v>20</v>
      </c>
      <c r="BH26" s="11">
        <f t="shared" si="8"/>
        <v>22</v>
      </c>
      <c r="BI26" s="7">
        <f t="shared" si="2"/>
        <v>4.4000000000000004</v>
      </c>
      <c r="BJ26" s="7"/>
      <c r="BK26" s="7">
        <v>55</v>
      </c>
      <c r="BL26" s="7">
        <f t="shared" si="3"/>
        <v>55</v>
      </c>
      <c r="BM26" s="7">
        <f t="shared" si="4"/>
        <v>19.25</v>
      </c>
      <c r="BN26" s="52">
        <f t="shared" si="9"/>
        <v>50.662499999999994</v>
      </c>
      <c r="BO26">
        <v>21</v>
      </c>
      <c r="BP26">
        <v>218115717</v>
      </c>
      <c r="BQ26" t="s">
        <v>202</v>
      </c>
      <c r="BR26">
        <v>102</v>
      </c>
      <c r="BS26">
        <v>4</v>
      </c>
    </row>
    <row r="27" spans="1:71" x14ac:dyDescent="0.25">
      <c r="A27" s="5">
        <v>22</v>
      </c>
      <c r="B27" s="5">
        <v>218116373</v>
      </c>
      <c r="C27" s="13" t="s">
        <v>203</v>
      </c>
      <c r="D27" s="5">
        <v>102</v>
      </c>
      <c r="E27" s="5">
        <v>4</v>
      </c>
      <c r="F27" s="5"/>
      <c r="G27" s="5"/>
      <c r="H27" s="5"/>
      <c r="I27" s="5"/>
      <c r="J27" s="5"/>
      <c r="K27" s="5"/>
      <c r="L27" s="5"/>
      <c r="M27" s="5" t="s">
        <v>21</v>
      </c>
      <c r="N27" s="5" t="s">
        <v>21</v>
      </c>
      <c r="O27" s="5" t="s">
        <v>21</v>
      </c>
      <c r="P27" s="5" t="s">
        <v>62</v>
      </c>
      <c r="Q27" s="5" t="s">
        <v>21</v>
      </c>
      <c r="R27" s="5"/>
      <c r="S27" s="5" t="s">
        <v>21</v>
      </c>
      <c r="T27" s="5" t="s">
        <v>21</v>
      </c>
      <c r="U27" s="5"/>
      <c r="V27" s="5" t="s">
        <v>21</v>
      </c>
      <c r="W27" s="5"/>
      <c r="X27" s="5"/>
      <c r="Y27" s="5" t="s">
        <v>21</v>
      </c>
      <c r="Z27" s="5"/>
      <c r="AA27" s="5" t="s">
        <v>21</v>
      </c>
      <c r="AB27" s="5"/>
      <c r="AC27" s="5"/>
      <c r="AD27" s="5"/>
      <c r="AE27" s="5" t="s">
        <v>21</v>
      </c>
      <c r="AF27" s="5" t="s">
        <v>21</v>
      </c>
      <c r="AG27" s="5"/>
      <c r="AH27" s="5" t="s">
        <v>21</v>
      </c>
      <c r="AI27" s="5"/>
      <c r="AJ27" s="5" t="s">
        <v>21</v>
      </c>
      <c r="AK27" s="5"/>
      <c r="AL27" s="5"/>
      <c r="AM27" s="5"/>
      <c r="AN27" s="5"/>
      <c r="AO27" s="5"/>
      <c r="AP27" s="5"/>
      <c r="AQ27" s="5"/>
      <c r="AR27" s="11"/>
      <c r="AS27" s="7">
        <f t="shared" si="5"/>
        <v>0</v>
      </c>
      <c r="AT27" s="7"/>
      <c r="AU27" s="7">
        <v>85</v>
      </c>
      <c r="AV27" s="7"/>
      <c r="AW27" s="7"/>
      <c r="AX27" s="7">
        <f t="shared" si="6"/>
        <v>21.25</v>
      </c>
      <c r="AY27" s="7">
        <f t="shared" si="0"/>
        <v>5.3125</v>
      </c>
      <c r="AZ27" s="7"/>
      <c r="BA27" s="7"/>
      <c r="BB27" s="7">
        <v>31</v>
      </c>
      <c r="BC27" s="7">
        <f t="shared" si="7"/>
        <v>31</v>
      </c>
      <c r="BD27" s="7">
        <f t="shared" si="1"/>
        <v>6.2</v>
      </c>
      <c r="BE27" s="7">
        <v>2</v>
      </c>
      <c r="BF27" s="7"/>
      <c r="BG27" s="7">
        <v>10</v>
      </c>
      <c r="BH27" s="11">
        <f t="shared" si="8"/>
        <v>12</v>
      </c>
      <c r="BI27" s="7">
        <f t="shared" si="2"/>
        <v>2.4000000000000004</v>
      </c>
      <c r="BJ27" s="7"/>
      <c r="BK27" s="7">
        <v>78</v>
      </c>
      <c r="BL27" s="7">
        <f t="shared" si="3"/>
        <v>78</v>
      </c>
      <c r="BM27" s="7">
        <f t="shared" si="4"/>
        <v>27.299999999999997</v>
      </c>
      <c r="BN27" s="7">
        <f t="shared" si="9"/>
        <v>41.212499999999999</v>
      </c>
      <c r="BO27" s="60">
        <v>22</v>
      </c>
      <c r="BP27">
        <v>218116373</v>
      </c>
      <c r="BQ27" t="s">
        <v>203</v>
      </c>
      <c r="BR27">
        <v>102</v>
      </c>
      <c r="BS27">
        <v>4</v>
      </c>
    </row>
    <row r="28" spans="1:71" x14ac:dyDescent="0.25">
      <c r="A28" s="5">
        <v>23</v>
      </c>
      <c r="B28" s="5">
        <v>218116756</v>
      </c>
      <c r="C28" s="13" t="s">
        <v>204</v>
      </c>
      <c r="D28" s="5">
        <v>102</v>
      </c>
      <c r="E28" s="5">
        <v>4</v>
      </c>
      <c r="F28" s="5"/>
      <c r="G28" s="5"/>
      <c r="H28" s="5"/>
      <c r="I28" s="5"/>
      <c r="J28" s="5"/>
      <c r="K28" s="5"/>
      <c r="L28" s="5"/>
      <c r="M28" s="5" t="s">
        <v>21</v>
      </c>
      <c r="N28" s="5" t="s">
        <v>62</v>
      </c>
      <c r="O28" s="5" t="s">
        <v>62</v>
      </c>
      <c r="P28" s="5" t="s">
        <v>21</v>
      </c>
      <c r="Q28" s="5" t="s">
        <v>21</v>
      </c>
      <c r="R28" s="5"/>
      <c r="S28" s="5" t="s">
        <v>21</v>
      </c>
      <c r="T28" s="5" t="s">
        <v>21</v>
      </c>
      <c r="U28" s="5"/>
      <c r="V28" s="5" t="s">
        <v>21</v>
      </c>
      <c r="W28" s="5"/>
      <c r="X28" s="5"/>
      <c r="Y28" s="5" t="s">
        <v>397</v>
      </c>
      <c r="Z28" s="5"/>
      <c r="AA28" s="5" t="s">
        <v>21</v>
      </c>
      <c r="AB28" s="5"/>
      <c r="AC28" s="5"/>
      <c r="AD28" s="5"/>
      <c r="AE28" s="5" t="s">
        <v>21</v>
      </c>
      <c r="AF28" s="5" t="s">
        <v>21</v>
      </c>
      <c r="AG28" s="5"/>
      <c r="AH28" s="5" t="s">
        <v>21</v>
      </c>
      <c r="AI28" s="5"/>
      <c r="AJ28" s="5" t="s">
        <v>62</v>
      </c>
      <c r="AK28" s="5"/>
      <c r="AL28" s="5"/>
      <c r="AM28" s="5"/>
      <c r="AN28" s="5"/>
      <c r="AO28" s="5"/>
      <c r="AP28" s="5"/>
      <c r="AQ28" s="5"/>
      <c r="AR28" s="11"/>
      <c r="AS28" s="7">
        <f t="shared" si="5"/>
        <v>0</v>
      </c>
      <c r="AT28" s="7">
        <v>100</v>
      </c>
      <c r="AU28" s="7">
        <v>85</v>
      </c>
      <c r="AV28" s="7">
        <v>100</v>
      </c>
      <c r="AW28" s="7">
        <v>95</v>
      </c>
      <c r="AX28" s="7">
        <f t="shared" si="6"/>
        <v>95</v>
      </c>
      <c r="AY28" s="7">
        <f t="shared" si="0"/>
        <v>23.75</v>
      </c>
      <c r="AZ28" s="7"/>
      <c r="BA28" s="7">
        <v>2</v>
      </c>
      <c r="BB28" s="7">
        <v>40</v>
      </c>
      <c r="BC28" s="7">
        <f t="shared" si="7"/>
        <v>42</v>
      </c>
      <c r="BD28" s="7">
        <f t="shared" si="1"/>
        <v>8.4</v>
      </c>
      <c r="BE28" s="7">
        <v>2</v>
      </c>
      <c r="BF28" s="7"/>
      <c r="BG28" s="7">
        <v>10</v>
      </c>
      <c r="BH28" s="11">
        <f t="shared" si="8"/>
        <v>12</v>
      </c>
      <c r="BI28" s="7">
        <f t="shared" si="2"/>
        <v>2.4000000000000004</v>
      </c>
      <c r="BJ28" s="7"/>
      <c r="BK28" s="7">
        <v>75</v>
      </c>
      <c r="BL28" s="7">
        <f t="shared" si="3"/>
        <v>75</v>
      </c>
      <c r="BM28" s="7">
        <f t="shared" si="4"/>
        <v>26.25</v>
      </c>
      <c r="BN28" s="7">
        <f t="shared" si="9"/>
        <v>60.8</v>
      </c>
      <c r="BO28">
        <v>23</v>
      </c>
      <c r="BP28">
        <v>218116756</v>
      </c>
      <c r="BQ28" t="s">
        <v>204</v>
      </c>
      <c r="BR28">
        <v>102</v>
      </c>
      <c r="BS28">
        <v>4</v>
      </c>
    </row>
    <row r="29" spans="1:71" x14ac:dyDescent="0.25">
      <c r="A29" s="5">
        <v>24</v>
      </c>
      <c r="B29" s="6">
        <v>218117507</v>
      </c>
      <c r="C29" s="6" t="s">
        <v>205</v>
      </c>
      <c r="D29" s="5">
        <v>102</v>
      </c>
      <c r="E29" s="5">
        <v>4</v>
      </c>
      <c r="F29" s="5"/>
      <c r="G29" s="5"/>
      <c r="H29" s="5"/>
      <c r="I29" s="5"/>
      <c r="J29" s="5"/>
      <c r="K29" s="5"/>
      <c r="L29" s="5"/>
      <c r="M29" s="5" t="s">
        <v>21</v>
      </c>
      <c r="N29" s="5" t="s">
        <v>21</v>
      </c>
      <c r="O29" s="5" t="s">
        <v>21</v>
      </c>
      <c r="P29" s="5" t="s">
        <v>21</v>
      </c>
      <c r="Q29" s="5" t="s">
        <v>21</v>
      </c>
      <c r="R29" s="5"/>
      <c r="S29" s="5" t="s">
        <v>21</v>
      </c>
      <c r="T29" s="5" t="s">
        <v>21</v>
      </c>
      <c r="U29" s="5"/>
      <c r="V29" s="5" t="s">
        <v>21</v>
      </c>
      <c r="W29" s="5"/>
      <c r="X29" s="5"/>
      <c r="Y29" s="5" t="s">
        <v>21</v>
      </c>
      <c r="Z29" s="5"/>
      <c r="AA29" s="5" t="s">
        <v>21</v>
      </c>
      <c r="AB29" s="5"/>
      <c r="AC29" s="5"/>
      <c r="AD29" s="5"/>
      <c r="AE29" s="5" t="s">
        <v>62</v>
      </c>
      <c r="AF29" s="5" t="s">
        <v>21</v>
      </c>
      <c r="AG29" s="5"/>
      <c r="AH29" s="5" t="s">
        <v>21</v>
      </c>
      <c r="AI29" s="5"/>
      <c r="AJ29" s="5" t="s">
        <v>21</v>
      </c>
      <c r="AK29" s="5"/>
      <c r="AL29" s="5"/>
      <c r="AM29" s="5"/>
      <c r="AN29" s="5"/>
      <c r="AO29" s="5"/>
      <c r="AP29" s="5"/>
      <c r="AQ29" s="5"/>
      <c r="AR29" s="11"/>
      <c r="AS29" s="7">
        <f t="shared" si="5"/>
        <v>0</v>
      </c>
      <c r="AT29" s="7">
        <v>100</v>
      </c>
      <c r="AU29" s="7">
        <v>95</v>
      </c>
      <c r="AV29" s="7">
        <v>100</v>
      </c>
      <c r="AW29" s="7">
        <v>95</v>
      </c>
      <c r="AX29" s="7">
        <f t="shared" si="6"/>
        <v>97.5</v>
      </c>
      <c r="AY29" s="7">
        <f t="shared" si="0"/>
        <v>24.375</v>
      </c>
      <c r="AZ29" s="7"/>
      <c r="BA29" s="7">
        <v>2</v>
      </c>
      <c r="BB29" s="7">
        <v>47</v>
      </c>
      <c r="BC29" s="7">
        <f t="shared" si="7"/>
        <v>49</v>
      </c>
      <c r="BD29" s="7">
        <f t="shared" si="1"/>
        <v>9.8000000000000007</v>
      </c>
      <c r="BE29" s="7">
        <v>2</v>
      </c>
      <c r="BF29" s="7"/>
      <c r="BG29" s="7">
        <v>30</v>
      </c>
      <c r="BH29" s="11">
        <f t="shared" si="8"/>
        <v>32</v>
      </c>
      <c r="BI29" s="7">
        <f t="shared" si="2"/>
        <v>6.4</v>
      </c>
      <c r="BJ29" s="7"/>
      <c r="BK29" s="7">
        <v>63</v>
      </c>
      <c r="BL29" s="7">
        <f t="shared" si="3"/>
        <v>63</v>
      </c>
      <c r="BM29" s="7">
        <f t="shared" si="4"/>
        <v>22.049999999999997</v>
      </c>
      <c r="BN29" s="7">
        <f t="shared" si="9"/>
        <v>62.625</v>
      </c>
      <c r="BO29">
        <v>24</v>
      </c>
      <c r="BP29">
        <v>218117507</v>
      </c>
      <c r="BQ29" t="s">
        <v>205</v>
      </c>
      <c r="BR29">
        <v>102</v>
      </c>
      <c r="BS29">
        <v>4</v>
      </c>
    </row>
    <row r="30" spans="1:71" x14ac:dyDescent="0.25">
      <c r="A30" s="5">
        <v>25</v>
      </c>
      <c r="B30" s="5">
        <v>218117647</v>
      </c>
      <c r="C30" s="13" t="s">
        <v>402</v>
      </c>
      <c r="D30" s="5">
        <v>102</v>
      </c>
      <c r="E30" s="5">
        <v>4</v>
      </c>
      <c r="F30" s="5"/>
      <c r="G30" s="5"/>
      <c r="H30" s="5"/>
      <c r="I30" s="5"/>
      <c r="J30" s="5"/>
      <c r="K30" s="5"/>
      <c r="L30" s="5"/>
      <c r="M30" s="5" t="s">
        <v>21</v>
      </c>
      <c r="N30" s="5" t="s">
        <v>21</v>
      </c>
      <c r="O30" s="5" t="s">
        <v>21</v>
      </c>
      <c r="P30" s="5" t="s">
        <v>21</v>
      </c>
      <c r="Q30" s="5" t="s">
        <v>21</v>
      </c>
      <c r="R30" s="5"/>
      <c r="S30" s="5" t="s">
        <v>62</v>
      </c>
      <c r="T30" s="5" t="s">
        <v>21</v>
      </c>
      <c r="U30" s="5"/>
      <c r="V30" s="5" t="s">
        <v>21</v>
      </c>
      <c r="W30" s="5"/>
      <c r="X30" s="5"/>
      <c r="Y30" s="5" t="s">
        <v>21</v>
      </c>
      <c r="Z30" s="5"/>
      <c r="AA30" s="5" t="s">
        <v>21</v>
      </c>
      <c r="AB30" s="5"/>
      <c r="AC30" s="5"/>
      <c r="AD30" s="5"/>
      <c r="AE30" s="5" t="s">
        <v>62</v>
      </c>
      <c r="AF30" s="5" t="s">
        <v>21</v>
      </c>
      <c r="AG30" s="5"/>
      <c r="AH30" s="5" t="s">
        <v>21</v>
      </c>
      <c r="AI30" s="5"/>
      <c r="AJ30" s="5" t="s">
        <v>21</v>
      </c>
      <c r="AK30" s="5"/>
      <c r="AL30" s="5"/>
      <c r="AM30" s="5"/>
      <c r="AN30" s="5"/>
      <c r="AO30" s="5"/>
      <c r="AP30" s="5"/>
      <c r="AQ30" s="5"/>
      <c r="AR30" s="11"/>
      <c r="AS30" s="7">
        <f t="shared" si="5"/>
        <v>0</v>
      </c>
      <c r="AT30" s="7"/>
      <c r="AU30" s="7">
        <v>80</v>
      </c>
      <c r="AV30" s="7">
        <v>100</v>
      </c>
      <c r="AW30" s="7">
        <v>95</v>
      </c>
      <c r="AX30" s="7">
        <f t="shared" si="6"/>
        <v>68.75</v>
      </c>
      <c r="AY30" s="7">
        <f t="shared" si="0"/>
        <v>17.1875</v>
      </c>
      <c r="AZ30" s="7"/>
      <c r="BA30" s="7">
        <v>2</v>
      </c>
      <c r="BB30" s="7">
        <v>23</v>
      </c>
      <c r="BC30" s="7">
        <f t="shared" si="7"/>
        <v>25</v>
      </c>
      <c r="BD30" s="7">
        <f t="shared" si="1"/>
        <v>5</v>
      </c>
      <c r="BE30" s="7">
        <v>2</v>
      </c>
      <c r="BF30" s="7"/>
      <c r="BG30" s="7">
        <v>33</v>
      </c>
      <c r="BH30" s="11">
        <f t="shared" si="8"/>
        <v>35</v>
      </c>
      <c r="BI30" s="7">
        <f t="shared" si="2"/>
        <v>7</v>
      </c>
      <c r="BJ30" s="7"/>
      <c r="BK30" s="7">
        <v>50</v>
      </c>
      <c r="BL30" s="7">
        <f t="shared" si="3"/>
        <v>50</v>
      </c>
      <c r="BM30" s="7">
        <f t="shared" si="4"/>
        <v>17.5</v>
      </c>
      <c r="BN30" s="7">
        <f t="shared" si="9"/>
        <v>46.6875</v>
      </c>
      <c r="BO30">
        <v>25</v>
      </c>
      <c r="BP30">
        <v>218117647</v>
      </c>
      <c r="BQ30" t="s">
        <v>476</v>
      </c>
      <c r="BR30">
        <v>102</v>
      </c>
      <c r="BS30">
        <v>4</v>
      </c>
    </row>
    <row r="31" spans="1:71" x14ac:dyDescent="0.25">
      <c r="A31" s="5">
        <v>26</v>
      </c>
      <c r="B31" s="5">
        <v>218117752</v>
      </c>
      <c r="C31" s="13" t="s">
        <v>206</v>
      </c>
      <c r="D31" s="5">
        <v>102</v>
      </c>
      <c r="E31" s="5">
        <v>4</v>
      </c>
      <c r="F31" s="5"/>
      <c r="G31" s="5"/>
      <c r="H31" s="5"/>
      <c r="I31" s="5"/>
      <c r="J31" s="5"/>
      <c r="K31" s="5"/>
      <c r="L31" s="5"/>
      <c r="M31" s="5" t="s">
        <v>21</v>
      </c>
      <c r="N31" s="5" t="s">
        <v>21</v>
      </c>
      <c r="O31" s="5" t="s">
        <v>21</v>
      </c>
      <c r="P31" s="5" t="s">
        <v>21</v>
      </c>
      <c r="Q31" s="5" t="s">
        <v>21</v>
      </c>
      <c r="R31" s="5"/>
      <c r="S31" s="5" t="s">
        <v>21</v>
      </c>
      <c r="T31" s="5" t="s">
        <v>21</v>
      </c>
      <c r="U31" s="5"/>
      <c r="V31" s="5" t="s">
        <v>21</v>
      </c>
      <c r="W31" s="5"/>
      <c r="X31" s="5"/>
      <c r="Y31" s="5" t="s">
        <v>21</v>
      </c>
      <c r="Z31" s="5"/>
      <c r="AA31" s="5" t="s">
        <v>21</v>
      </c>
      <c r="AB31" s="5"/>
      <c r="AC31" s="5"/>
      <c r="AD31" s="5"/>
      <c r="AE31" s="5" t="s">
        <v>21</v>
      </c>
      <c r="AF31" s="5" t="s">
        <v>21</v>
      </c>
      <c r="AG31" s="5"/>
      <c r="AH31" s="5" t="s">
        <v>21</v>
      </c>
      <c r="AI31" s="5"/>
      <c r="AJ31" s="5" t="s">
        <v>21</v>
      </c>
      <c r="AK31" s="5"/>
      <c r="AL31" s="5"/>
      <c r="AM31" s="5"/>
      <c r="AN31" s="5"/>
      <c r="AO31" s="5"/>
      <c r="AP31" s="5"/>
      <c r="AQ31" s="5"/>
      <c r="AR31" s="11"/>
      <c r="AS31" s="7">
        <f t="shared" si="5"/>
        <v>0</v>
      </c>
      <c r="AT31" s="7">
        <v>100</v>
      </c>
      <c r="AU31" s="7">
        <v>85</v>
      </c>
      <c r="AV31" s="7">
        <v>100</v>
      </c>
      <c r="AW31" s="7">
        <v>95</v>
      </c>
      <c r="AX31" s="7">
        <f t="shared" si="6"/>
        <v>95</v>
      </c>
      <c r="AY31" s="7">
        <f t="shared" si="0"/>
        <v>23.75</v>
      </c>
      <c r="AZ31" s="7"/>
      <c r="BA31" s="7">
        <v>2</v>
      </c>
      <c r="BB31" s="7">
        <v>70</v>
      </c>
      <c r="BC31" s="7">
        <f t="shared" si="7"/>
        <v>72</v>
      </c>
      <c r="BD31" s="7">
        <f t="shared" si="1"/>
        <v>14.4</v>
      </c>
      <c r="BE31" s="7">
        <v>2</v>
      </c>
      <c r="BF31" s="7"/>
      <c r="BG31" s="7">
        <v>34</v>
      </c>
      <c r="BH31" s="11">
        <f t="shared" si="8"/>
        <v>36</v>
      </c>
      <c r="BI31" s="7">
        <f t="shared" si="2"/>
        <v>7.2</v>
      </c>
      <c r="BJ31" s="7"/>
      <c r="BK31" s="7">
        <v>34</v>
      </c>
      <c r="BL31" s="7">
        <f t="shared" si="3"/>
        <v>34</v>
      </c>
      <c r="BM31" s="7">
        <f t="shared" si="4"/>
        <v>11.899999999999999</v>
      </c>
      <c r="BN31" s="7">
        <f t="shared" si="9"/>
        <v>57.25</v>
      </c>
      <c r="BO31">
        <v>26</v>
      </c>
      <c r="BP31">
        <v>218117752</v>
      </c>
      <c r="BQ31" t="s">
        <v>206</v>
      </c>
      <c r="BR31">
        <v>102</v>
      </c>
      <c r="BS31">
        <v>4</v>
      </c>
    </row>
    <row r="32" spans="1:71" x14ac:dyDescent="0.25">
      <c r="A32" s="5">
        <v>27</v>
      </c>
      <c r="B32" s="5">
        <v>218117809</v>
      </c>
      <c r="C32" s="13" t="s">
        <v>207</v>
      </c>
      <c r="D32" s="5">
        <v>102</v>
      </c>
      <c r="E32" s="5">
        <v>4</v>
      </c>
      <c r="F32" s="5"/>
      <c r="G32" s="5"/>
      <c r="H32" s="5"/>
      <c r="I32" s="5"/>
      <c r="J32" s="5"/>
      <c r="K32" s="5"/>
      <c r="L32" s="5"/>
      <c r="M32" s="5" t="s">
        <v>21</v>
      </c>
      <c r="N32" s="5" t="s">
        <v>21</v>
      </c>
      <c r="O32" s="5" t="s">
        <v>21</v>
      </c>
      <c r="P32" s="5" t="s">
        <v>21</v>
      </c>
      <c r="Q32" s="5" t="s">
        <v>21</v>
      </c>
      <c r="R32" s="5"/>
      <c r="S32" s="5" t="s">
        <v>21</v>
      </c>
      <c r="T32" s="5" t="s">
        <v>21</v>
      </c>
      <c r="U32" s="5"/>
      <c r="V32" s="5" t="s">
        <v>21</v>
      </c>
      <c r="W32" s="5"/>
      <c r="X32" s="5"/>
      <c r="Y32" s="5" t="s">
        <v>21</v>
      </c>
      <c r="Z32" s="5"/>
      <c r="AA32" s="5" t="s">
        <v>21</v>
      </c>
      <c r="AB32" s="5"/>
      <c r="AC32" s="5"/>
      <c r="AD32" s="5"/>
      <c r="AE32" s="5" t="s">
        <v>21</v>
      </c>
      <c r="AF32" s="5" t="s">
        <v>21</v>
      </c>
      <c r="AG32" s="5"/>
      <c r="AH32" s="5" t="s">
        <v>21</v>
      </c>
      <c r="AI32" s="5"/>
      <c r="AJ32" s="5" t="s">
        <v>21</v>
      </c>
      <c r="AK32" s="5"/>
      <c r="AL32" s="5"/>
      <c r="AM32" s="5"/>
      <c r="AN32" s="5"/>
      <c r="AO32" s="5"/>
      <c r="AP32" s="5"/>
      <c r="AQ32" s="5"/>
      <c r="AR32" s="11"/>
      <c r="AS32" s="7">
        <f t="shared" si="5"/>
        <v>0</v>
      </c>
      <c r="AT32" s="7">
        <v>100</v>
      </c>
      <c r="AU32" s="7">
        <v>98</v>
      </c>
      <c r="AV32" s="7">
        <v>100</v>
      </c>
      <c r="AW32" s="7">
        <v>100</v>
      </c>
      <c r="AX32" s="7">
        <f t="shared" si="6"/>
        <v>99.5</v>
      </c>
      <c r="AY32" s="7">
        <f t="shared" si="0"/>
        <v>24.875</v>
      </c>
      <c r="AZ32" s="7"/>
      <c r="BA32" s="7"/>
      <c r="BB32" s="7">
        <v>70</v>
      </c>
      <c r="BC32" s="7">
        <f t="shared" si="7"/>
        <v>70</v>
      </c>
      <c r="BD32" s="7">
        <f t="shared" si="1"/>
        <v>14</v>
      </c>
      <c r="BE32" s="7">
        <v>4</v>
      </c>
      <c r="BF32" s="7"/>
      <c r="BG32" s="7">
        <v>65</v>
      </c>
      <c r="BH32" s="11">
        <f t="shared" si="8"/>
        <v>69</v>
      </c>
      <c r="BI32" s="7">
        <f t="shared" si="2"/>
        <v>13.8</v>
      </c>
      <c r="BJ32" s="7"/>
      <c r="BK32" s="7">
        <v>65</v>
      </c>
      <c r="BL32" s="7">
        <f t="shared" si="3"/>
        <v>65</v>
      </c>
      <c r="BM32" s="7">
        <f t="shared" si="4"/>
        <v>22.75</v>
      </c>
      <c r="BN32" s="7">
        <f t="shared" si="9"/>
        <v>75.424999999999997</v>
      </c>
      <c r="BO32">
        <v>27</v>
      </c>
      <c r="BP32">
        <v>218117809</v>
      </c>
      <c r="BQ32" t="s">
        <v>207</v>
      </c>
      <c r="BR32">
        <v>102</v>
      </c>
      <c r="BS32">
        <v>4</v>
      </c>
    </row>
    <row r="33" spans="1:71" x14ac:dyDescent="0.25">
      <c r="A33" s="5">
        <v>28</v>
      </c>
      <c r="B33" s="5">
        <v>218118090</v>
      </c>
      <c r="C33" s="13" t="s">
        <v>208</v>
      </c>
      <c r="D33" s="5">
        <v>102</v>
      </c>
      <c r="E33" s="5">
        <v>4</v>
      </c>
      <c r="F33" s="5"/>
      <c r="G33" s="5"/>
      <c r="H33" s="5"/>
      <c r="I33" s="5"/>
      <c r="J33" s="5"/>
      <c r="K33" s="5"/>
      <c r="L33" s="5"/>
      <c r="M33" s="5" t="s">
        <v>21</v>
      </c>
      <c r="N33" s="5" t="s">
        <v>21</v>
      </c>
      <c r="O33" s="5" t="s">
        <v>21</v>
      </c>
      <c r="P33" s="5" t="s">
        <v>21</v>
      </c>
      <c r="Q33" s="5" t="s">
        <v>21</v>
      </c>
      <c r="R33" s="5"/>
      <c r="S33" s="5" t="s">
        <v>21</v>
      </c>
      <c r="T33" s="5" t="s">
        <v>21</v>
      </c>
      <c r="U33" s="5"/>
      <c r="V33" s="5" t="s">
        <v>21</v>
      </c>
      <c r="W33" s="5"/>
      <c r="X33" s="5"/>
      <c r="Y33" s="5" t="s">
        <v>21</v>
      </c>
      <c r="Z33" s="5"/>
      <c r="AA33" s="5" t="s">
        <v>21</v>
      </c>
      <c r="AB33" s="5"/>
      <c r="AC33" s="5"/>
      <c r="AD33" s="5"/>
      <c r="AE33" s="5" t="s">
        <v>62</v>
      </c>
      <c r="AF33" s="5" t="s">
        <v>21</v>
      </c>
      <c r="AG33" s="5"/>
      <c r="AH33" s="5" t="s">
        <v>21</v>
      </c>
      <c r="AI33" s="5"/>
      <c r="AJ33" s="5" t="s">
        <v>21</v>
      </c>
      <c r="AK33" s="5"/>
      <c r="AL33" s="5"/>
      <c r="AM33" s="5"/>
      <c r="AN33" s="5"/>
      <c r="AO33" s="5"/>
      <c r="AP33" s="5"/>
      <c r="AQ33" s="5"/>
      <c r="AR33" s="11"/>
      <c r="AS33" s="7">
        <f t="shared" si="5"/>
        <v>0</v>
      </c>
      <c r="AT33" s="7">
        <v>100</v>
      </c>
      <c r="AU33" s="7">
        <v>85</v>
      </c>
      <c r="AV33" s="7">
        <v>100</v>
      </c>
      <c r="AW33" s="7">
        <v>100</v>
      </c>
      <c r="AX33" s="7">
        <f t="shared" si="6"/>
        <v>96.25</v>
      </c>
      <c r="AY33" s="7">
        <f t="shared" si="0"/>
        <v>24.0625</v>
      </c>
      <c r="AZ33" s="7"/>
      <c r="BA33" s="7"/>
      <c r="BB33" s="7">
        <v>48</v>
      </c>
      <c r="BC33" s="7">
        <f t="shared" si="7"/>
        <v>48</v>
      </c>
      <c r="BD33" s="7">
        <f t="shared" si="1"/>
        <v>9.6000000000000014</v>
      </c>
      <c r="BE33" s="7">
        <v>2</v>
      </c>
      <c r="BF33" s="7"/>
      <c r="BG33" s="7">
        <v>40</v>
      </c>
      <c r="BH33" s="11">
        <f t="shared" si="8"/>
        <v>42</v>
      </c>
      <c r="BI33" s="7">
        <f t="shared" si="2"/>
        <v>8.4</v>
      </c>
      <c r="BJ33" s="7"/>
      <c r="BK33" s="7">
        <v>40</v>
      </c>
      <c r="BL33" s="7">
        <f t="shared" si="3"/>
        <v>40</v>
      </c>
      <c r="BM33" s="7">
        <f t="shared" si="4"/>
        <v>14</v>
      </c>
      <c r="BN33" s="7">
        <f t="shared" si="9"/>
        <v>56.0625</v>
      </c>
      <c r="BO33">
        <v>28</v>
      </c>
      <c r="BP33">
        <v>218118090</v>
      </c>
      <c r="BQ33" t="s">
        <v>208</v>
      </c>
      <c r="BR33">
        <v>102</v>
      </c>
      <c r="BS33">
        <v>4</v>
      </c>
    </row>
    <row r="34" spans="1:71" x14ac:dyDescent="0.25">
      <c r="A34" s="5">
        <v>29</v>
      </c>
      <c r="B34" s="5">
        <v>217088414</v>
      </c>
      <c r="C34" s="13" t="s">
        <v>209</v>
      </c>
      <c r="D34" s="5">
        <v>102</v>
      </c>
      <c r="E34" s="5">
        <v>4</v>
      </c>
      <c r="F34" s="5"/>
      <c r="G34" s="5"/>
      <c r="H34" s="5"/>
      <c r="I34" s="5"/>
      <c r="J34" s="5"/>
      <c r="K34" s="5"/>
      <c r="L34" s="5"/>
      <c r="M34" s="5" t="s">
        <v>21</v>
      </c>
      <c r="N34" s="5" t="s">
        <v>21</v>
      </c>
      <c r="O34" s="5" t="s">
        <v>21</v>
      </c>
      <c r="P34" s="5" t="s">
        <v>21</v>
      </c>
      <c r="Q34" s="5" t="s">
        <v>21</v>
      </c>
      <c r="R34" s="5"/>
      <c r="S34" s="5" t="s">
        <v>21</v>
      </c>
      <c r="T34" s="5" t="s">
        <v>21</v>
      </c>
      <c r="U34" s="5"/>
      <c r="V34" s="5" t="s">
        <v>21</v>
      </c>
      <c r="W34" s="5"/>
      <c r="X34" s="5"/>
      <c r="Y34" s="5" t="s">
        <v>21</v>
      </c>
      <c r="Z34" s="5"/>
      <c r="AA34" s="5" t="s">
        <v>21</v>
      </c>
      <c r="AB34" s="5"/>
      <c r="AC34" s="5"/>
      <c r="AD34" s="5"/>
      <c r="AE34" s="5" t="s">
        <v>62</v>
      </c>
      <c r="AF34" s="5" t="s">
        <v>21</v>
      </c>
      <c r="AG34" s="5"/>
      <c r="AH34" s="5" t="s">
        <v>21</v>
      </c>
      <c r="AI34" s="5"/>
      <c r="AJ34" s="5" t="s">
        <v>62</v>
      </c>
      <c r="AK34" s="5"/>
      <c r="AL34" s="5"/>
      <c r="AM34" s="5"/>
      <c r="AN34" s="5"/>
      <c r="AO34" s="5"/>
      <c r="AP34" s="5"/>
      <c r="AQ34" s="5"/>
      <c r="AR34" s="11"/>
      <c r="AS34" s="7">
        <f t="shared" si="5"/>
        <v>0</v>
      </c>
      <c r="AT34" s="7">
        <v>100</v>
      </c>
      <c r="AU34" s="7">
        <v>85</v>
      </c>
      <c r="AV34" s="7">
        <v>100</v>
      </c>
      <c r="AW34" s="7">
        <v>95</v>
      </c>
      <c r="AX34" s="7">
        <f t="shared" si="6"/>
        <v>95</v>
      </c>
      <c r="AY34" s="7">
        <f t="shared" si="0"/>
        <v>23.75</v>
      </c>
      <c r="AZ34" s="7"/>
      <c r="BA34" s="7"/>
      <c r="BB34" s="7">
        <v>45</v>
      </c>
      <c r="BC34" s="7">
        <f t="shared" si="7"/>
        <v>45</v>
      </c>
      <c r="BD34" s="7">
        <f t="shared" si="1"/>
        <v>9</v>
      </c>
      <c r="BE34" s="7">
        <v>2</v>
      </c>
      <c r="BF34" s="7">
        <v>5</v>
      </c>
      <c r="BG34" s="7">
        <v>33</v>
      </c>
      <c r="BH34" s="11">
        <f t="shared" si="8"/>
        <v>40</v>
      </c>
      <c r="BI34" s="7">
        <f t="shared" si="2"/>
        <v>8</v>
      </c>
      <c r="BJ34" s="7"/>
      <c r="BK34" s="7">
        <v>33</v>
      </c>
      <c r="BL34" s="7">
        <f t="shared" si="3"/>
        <v>33</v>
      </c>
      <c r="BM34" s="7">
        <f t="shared" si="4"/>
        <v>11.549999999999999</v>
      </c>
      <c r="BN34" s="7">
        <f t="shared" si="9"/>
        <v>52.3</v>
      </c>
      <c r="BO34">
        <v>29</v>
      </c>
      <c r="BP34">
        <v>217088414</v>
      </c>
      <c r="BQ34" t="s">
        <v>209</v>
      </c>
      <c r="BR34">
        <v>102</v>
      </c>
      <c r="BS34">
        <v>4</v>
      </c>
    </row>
    <row r="35" spans="1:71" x14ac:dyDescent="0.25">
      <c r="A35" s="5">
        <v>30</v>
      </c>
      <c r="B35" s="5">
        <v>218118260</v>
      </c>
      <c r="C35" s="13" t="s">
        <v>210</v>
      </c>
      <c r="D35" s="5">
        <v>102</v>
      </c>
      <c r="E35" s="5">
        <v>4</v>
      </c>
      <c r="F35" s="5"/>
      <c r="G35" s="5"/>
      <c r="H35" s="5"/>
      <c r="I35" s="5"/>
      <c r="J35" s="5"/>
      <c r="K35" s="5"/>
      <c r="L35" s="5"/>
      <c r="M35" s="5" t="s">
        <v>21</v>
      </c>
      <c r="N35" s="5" t="s">
        <v>21</v>
      </c>
      <c r="O35" s="5" t="s">
        <v>21</v>
      </c>
      <c r="P35" s="5" t="s">
        <v>21</v>
      </c>
      <c r="Q35" s="5" t="s">
        <v>21</v>
      </c>
      <c r="R35" s="5"/>
      <c r="S35" s="5" t="s">
        <v>21</v>
      </c>
      <c r="T35" s="5" t="s">
        <v>21</v>
      </c>
      <c r="U35" s="5"/>
      <c r="V35" s="5" t="s">
        <v>21</v>
      </c>
      <c r="W35" s="5"/>
      <c r="X35" s="5"/>
      <c r="Y35" s="5" t="s">
        <v>21</v>
      </c>
      <c r="Z35" s="5"/>
      <c r="AA35" s="5" t="s">
        <v>21</v>
      </c>
      <c r="AB35" s="5"/>
      <c r="AC35" s="5"/>
      <c r="AD35" s="5"/>
      <c r="AE35" s="5" t="s">
        <v>21</v>
      </c>
      <c r="AF35" s="5" t="s">
        <v>21</v>
      </c>
      <c r="AG35" s="5"/>
      <c r="AH35" s="5" t="s">
        <v>21</v>
      </c>
      <c r="AI35" s="5"/>
      <c r="AJ35" s="5" t="s">
        <v>21</v>
      </c>
      <c r="AK35" s="5"/>
      <c r="AL35" s="5"/>
      <c r="AM35" s="5"/>
      <c r="AN35" s="5"/>
      <c r="AO35" s="5"/>
      <c r="AP35" s="5"/>
      <c r="AQ35" s="5"/>
      <c r="AR35" s="11"/>
      <c r="AS35" s="7">
        <f t="shared" si="5"/>
        <v>0</v>
      </c>
      <c r="AT35" s="7">
        <v>100</v>
      </c>
      <c r="AU35" s="7">
        <v>100</v>
      </c>
      <c r="AV35" s="7">
        <v>100</v>
      </c>
      <c r="AW35" s="7">
        <v>95</v>
      </c>
      <c r="AX35" s="7">
        <f t="shared" si="6"/>
        <v>98.75</v>
      </c>
      <c r="AY35" s="7">
        <f t="shared" si="0"/>
        <v>24.6875</v>
      </c>
      <c r="AZ35" s="7"/>
      <c r="BA35" s="7">
        <v>2</v>
      </c>
      <c r="BB35" s="7">
        <v>31</v>
      </c>
      <c r="BC35" s="7">
        <f t="shared" si="7"/>
        <v>33</v>
      </c>
      <c r="BD35" s="7">
        <f t="shared" si="1"/>
        <v>6.6000000000000005</v>
      </c>
      <c r="BE35" s="7">
        <v>2</v>
      </c>
      <c r="BF35" s="7"/>
      <c r="BG35" s="7">
        <v>25</v>
      </c>
      <c r="BH35" s="11">
        <f t="shared" si="8"/>
        <v>27</v>
      </c>
      <c r="BI35" s="7">
        <f t="shared" si="2"/>
        <v>5.4</v>
      </c>
      <c r="BJ35" s="7"/>
      <c r="BK35" s="7">
        <v>63</v>
      </c>
      <c r="BL35" s="7">
        <f t="shared" si="3"/>
        <v>63</v>
      </c>
      <c r="BM35" s="7">
        <f t="shared" si="4"/>
        <v>22.049999999999997</v>
      </c>
      <c r="BN35" s="7">
        <f t="shared" si="9"/>
        <v>58.737499999999997</v>
      </c>
      <c r="BO35">
        <v>30</v>
      </c>
      <c r="BP35">
        <v>218118260</v>
      </c>
      <c r="BQ35" t="s">
        <v>210</v>
      </c>
      <c r="BR35">
        <v>102</v>
      </c>
      <c r="BS35">
        <v>4</v>
      </c>
    </row>
    <row r="36" spans="1:71" x14ac:dyDescent="0.25">
      <c r="A36" s="5">
        <v>31</v>
      </c>
      <c r="B36" s="5">
        <v>218118333</v>
      </c>
      <c r="C36" s="13" t="s">
        <v>211</v>
      </c>
      <c r="D36" s="5">
        <v>102</v>
      </c>
      <c r="E36" s="5">
        <v>4</v>
      </c>
      <c r="F36" s="5"/>
      <c r="G36" s="5"/>
      <c r="H36" s="5"/>
      <c r="I36" s="5"/>
      <c r="J36" s="5"/>
      <c r="K36" s="5"/>
      <c r="L36" s="5"/>
      <c r="M36" s="5" t="s">
        <v>21</v>
      </c>
      <c r="N36" s="5" t="s">
        <v>21</v>
      </c>
      <c r="O36" s="5" t="s">
        <v>21</v>
      </c>
      <c r="P36" s="5" t="s">
        <v>21</v>
      </c>
      <c r="Q36" s="5" t="s">
        <v>21</v>
      </c>
      <c r="R36" s="5"/>
      <c r="S36" s="5" t="s">
        <v>21</v>
      </c>
      <c r="T36" s="5" t="s">
        <v>21</v>
      </c>
      <c r="U36" s="5"/>
      <c r="V36" s="5" t="s">
        <v>21</v>
      </c>
      <c r="W36" s="5"/>
      <c r="X36" s="5"/>
      <c r="Y36" s="5" t="s">
        <v>21</v>
      </c>
      <c r="Z36" s="5"/>
      <c r="AA36" s="5" t="s">
        <v>21</v>
      </c>
      <c r="AB36" s="5"/>
      <c r="AC36" s="5"/>
      <c r="AD36" s="5"/>
      <c r="AE36" s="5" t="s">
        <v>21</v>
      </c>
      <c r="AF36" s="5" t="s">
        <v>21</v>
      </c>
      <c r="AG36" s="5"/>
      <c r="AH36" s="5" t="s">
        <v>21</v>
      </c>
      <c r="AI36" s="5"/>
      <c r="AJ36" s="5" t="s">
        <v>21</v>
      </c>
      <c r="AK36" s="5"/>
      <c r="AL36" s="5"/>
      <c r="AM36" s="5"/>
      <c r="AN36" s="5"/>
      <c r="AO36" s="5"/>
      <c r="AP36" s="5"/>
      <c r="AQ36" s="5"/>
      <c r="AR36" s="11"/>
      <c r="AS36" s="7">
        <f t="shared" si="5"/>
        <v>0</v>
      </c>
      <c r="AT36" s="7">
        <v>100</v>
      </c>
      <c r="AU36" s="7">
        <v>98</v>
      </c>
      <c r="AV36" s="7">
        <v>100</v>
      </c>
      <c r="AW36" s="7">
        <v>100</v>
      </c>
      <c r="AX36" s="7">
        <f t="shared" si="6"/>
        <v>99.5</v>
      </c>
      <c r="AY36" s="7">
        <f t="shared" si="0"/>
        <v>24.875</v>
      </c>
      <c r="AZ36" s="7"/>
      <c r="BA36" s="7"/>
      <c r="BB36" s="7">
        <v>74</v>
      </c>
      <c r="BC36" s="7">
        <f t="shared" si="7"/>
        <v>74</v>
      </c>
      <c r="BD36" s="7">
        <f t="shared" si="1"/>
        <v>14.8</v>
      </c>
      <c r="BE36" s="7">
        <v>4</v>
      </c>
      <c r="BF36" s="7"/>
      <c r="BG36" s="7">
        <v>40</v>
      </c>
      <c r="BH36" s="11">
        <f t="shared" si="8"/>
        <v>44</v>
      </c>
      <c r="BI36" s="7">
        <f t="shared" si="2"/>
        <v>8.8000000000000007</v>
      </c>
      <c r="BJ36" s="7"/>
      <c r="BK36" s="7">
        <v>40</v>
      </c>
      <c r="BL36" s="7">
        <f t="shared" si="3"/>
        <v>40</v>
      </c>
      <c r="BM36" s="7">
        <f t="shared" si="4"/>
        <v>14</v>
      </c>
      <c r="BN36" s="7">
        <f t="shared" si="9"/>
        <v>62.475000000000001</v>
      </c>
      <c r="BO36">
        <v>31</v>
      </c>
      <c r="BP36">
        <v>218118333</v>
      </c>
      <c r="BQ36" t="s">
        <v>211</v>
      </c>
      <c r="BR36">
        <v>102</v>
      </c>
      <c r="BS36">
        <v>4</v>
      </c>
    </row>
    <row r="37" spans="1:71" x14ac:dyDescent="0.25">
      <c r="A37" s="5">
        <v>32</v>
      </c>
      <c r="B37" s="5">
        <v>218118422</v>
      </c>
      <c r="C37" s="13" t="s">
        <v>212</v>
      </c>
      <c r="D37" s="5">
        <v>102</v>
      </c>
      <c r="E37" s="5">
        <v>4</v>
      </c>
      <c r="F37" s="5"/>
      <c r="G37" s="5"/>
      <c r="H37" s="5"/>
      <c r="I37" s="5"/>
      <c r="J37" s="5"/>
      <c r="K37" s="5"/>
      <c r="L37" s="5"/>
      <c r="M37" s="5" t="s">
        <v>21</v>
      </c>
      <c r="N37" s="5" t="s">
        <v>21</v>
      </c>
      <c r="O37" s="5" t="s">
        <v>21</v>
      </c>
      <c r="P37" s="5" t="s">
        <v>21</v>
      </c>
      <c r="Q37" s="5" t="s">
        <v>21</v>
      </c>
      <c r="R37" s="5"/>
      <c r="S37" s="5" t="s">
        <v>21</v>
      </c>
      <c r="T37" s="5" t="s">
        <v>21</v>
      </c>
      <c r="U37" s="5"/>
      <c r="V37" s="5" t="s">
        <v>21</v>
      </c>
      <c r="W37" s="5"/>
      <c r="X37" s="5"/>
      <c r="Y37" s="5" t="s">
        <v>21</v>
      </c>
      <c r="Z37" s="5"/>
      <c r="AA37" s="5" t="s">
        <v>21</v>
      </c>
      <c r="AB37" s="5"/>
      <c r="AC37" s="5"/>
      <c r="AD37" s="5"/>
      <c r="AE37" s="5" t="s">
        <v>21</v>
      </c>
      <c r="AF37" s="5" t="s">
        <v>21</v>
      </c>
      <c r="AG37" s="5"/>
      <c r="AH37" s="5" t="s">
        <v>21</v>
      </c>
      <c r="AI37" s="5"/>
      <c r="AJ37" s="5" t="s">
        <v>21</v>
      </c>
      <c r="AK37" s="5"/>
      <c r="AL37" s="5"/>
      <c r="AM37" s="5"/>
      <c r="AN37" s="5"/>
      <c r="AO37" s="5"/>
      <c r="AP37" s="5"/>
      <c r="AQ37" s="5"/>
      <c r="AR37" s="11"/>
      <c r="AS37" s="7">
        <f t="shared" si="5"/>
        <v>0</v>
      </c>
      <c r="AT37" s="7">
        <v>100</v>
      </c>
      <c r="AU37" s="7">
        <v>90</v>
      </c>
      <c r="AV37" s="7">
        <v>100</v>
      </c>
      <c r="AW37" s="7">
        <v>95</v>
      </c>
      <c r="AX37" s="7">
        <f t="shared" si="6"/>
        <v>96.25</v>
      </c>
      <c r="AY37" s="7">
        <f t="shared" si="0"/>
        <v>24.0625</v>
      </c>
      <c r="AZ37" s="7"/>
      <c r="BA37" s="7"/>
      <c r="BB37" s="7">
        <v>65</v>
      </c>
      <c r="BC37" s="7">
        <f t="shared" si="7"/>
        <v>65</v>
      </c>
      <c r="BD37" s="7">
        <f t="shared" si="1"/>
        <v>13</v>
      </c>
      <c r="BE37" s="7"/>
      <c r="BF37" s="7"/>
      <c r="BG37" s="7">
        <v>44</v>
      </c>
      <c r="BH37" s="11">
        <f t="shared" si="8"/>
        <v>44</v>
      </c>
      <c r="BI37" s="7">
        <f t="shared" si="2"/>
        <v>8.8000000000000007</v>
      </c>
      <c r="BJ37" s="7"/>
      <c r="BK37" s="7">
        <v>66</v>
      </c>
      <c r="BL37" s="7">
        <f t="shared" si="3"/>
        <v>66</v>
      </c>
      <c r="BM37" s="7">
        <f t="shared" si="4"/>
        <v>23.099999999999998</v>
      </c>
      <c r="BN37" s="7">
        <f t="shared" si="9"/>
        <v>68.962500000000006</v>
      </c>
      <c r="BO37">
        <v>32</v>
      </c>
      <c r="BP37">
        <v>218118422</v>
      </c>
      <c r="BQ37" t="s">
        <v>212</v>
      </c>
      <c r="BR37">
        <v>102</v>
      </c>
      <c r="BS37">
        <v>4</v>
      </c>
    </row>
    <row r="38" spans="1:71" x14ac:dyDescent="0.25">
      <c r="A38" s="5">
        <v>33</v>
      </c>
      <c r="B38" s="5">
        <v>218118902</v>
      </c>
      <c r="C38" s="13" t="s">
        <v>90</v>
      </c>
      <c r="D38" s="5">
        <v>102</v>
      </c>
      <c r="E38" s="5">
        <v>4</v>
      </c>
      <c r="F38" s="5"/>
      <c r="G38" s="5"/>
      <c r="H38" s="5"/>
      <c r="I38" s="5"/>
      <c r="J38" s="5"/>
      <c r="K38" s="5"/>
      <c r="L38" s="5"/>
      <c r="M38" s="5" t="s">
        <v>21</v>
      </c>
      <c r="N38" s="5" t="s">
        <v>21</v>
      </c>
      <c r="O38" s="5" t="s">
        <v>21</v>
      </c>
      <c r="P38" s="5" t="s">
        <v>21</v>
      </c>
      <c r="Q38" s="5" t="s">
        <v>21</v>
      </c>
      <c r="R38" s="5"/>
      <c r="S38" s="5" t="s">
        <v>21</v>
      </c>
      <c r="T38" s="5" t="s">
        <v>21</v>
      </c>
      <c r="U38" s="5"/>
      <c r="V38" s="5" t="s">
        <v>21</v>
      </c>
      <c r="W38" s="5"/>
      <c r="X38" s="5"/>
      <c r="Y38" s="5" t="s">
        <v>21</v>
      </c>
      <c r="Z38" s="5"/>
      <c r="AA38" s="5" t="s">
        <v>21</v>
      </c>
      <c r="AB38" s="5"/>
      <c r="AC38" s="5"/>
      <c r="AD38" s="5"/>
      <c r="AE38" s="5" t="s">
        <v>21</v>
      </c>
      <c r="AF38" s="5" t="s">
        <v>21</v>
      </c>
      <c r="AG38" s="5"/>
      <c r="AH38" s="5" t="s">
        <v>21</v>
      </c>
      <c r="AI38" s="5"/>
      <c r="AJ38" s="5" t="s">
        <v>21</v>
      </c>
      <c r="AK38" s="5"/>
      <c r="AL38" s="5"/>
      <c r="AM38" s="5"/>
      <c r="AN38" s="5"/>
      <c r="AO38" s="5"/>
      <c r="AP38" s="5"/>
      <c r="AQ38" s="5"/>
      <c r="AR38" s="11"/>
      <c r="AS38" s="7">
        <f t="shared" si="5"/>
        <v>0</v>
      </c>
      <c r="AT38" s="7">
        <v>100</v>
      </c>
      <c r="AU38" s="7">
        <v>90</v>
      </c>
      <c r="AV38" s="7">
        <v>95</v>
      </c>
      <c r="AW38" s="7">
        <v>100</v>
      </c>
      <c r="AX38" s="7">
        <f t="shared" si="6"/>
        <v>96.25</v>
      </c>
      <c r="AY38" s="7">
        <f t="shared" si="0"/>
        <v>24.0625</v>
      </c>
      <c r="AZ38" s="7"/>
      <c r="BA38" s="7"/>
      <c r="BB38" s="7">
        <v>69</v>
      </c>
      <c r="BC38" s="7">
        <f t="shared" si="7"/>
        <v>69</v>
      </c>
      <c r="BD38" s="7">
        <f t="shared" si="1"/>
        <v>13.8</v>
      </c>
      <c r="BE38" s="7">
        <v>2</v>
      </c>
      <c r="BF38" s="7"/>
      <c r="BG38" s="7">
        <v>51</v>
      </c>
      <c r="BH38" s="11">
        <f t="shared" si="8"/>
        <v>53</v>
      </c>
      <c r="BI38" s="7">
        <f t="shared" si="2"/>
        <v>10.600000000000001</v>
      </c>
      <c r="BJ38" s="7"/>
      <c r="BK38" s="7">
        <v>51</v>
      </c>
      <c r="BL38" s="7">
        <f t="shared" si="3"/>
        <v>51</v>
      </c>
      <c r="BM38" s="7">
        <f t="shared" si="4"/>
        <v>17.849999999999998</v>
      </c>
      <c r="BN38" s="7">
        <f t="shared" si="9"/>
        <v>66.3125</v>
      </c>
      <c r="BO38">
        <v>33</v>
      </c>
      <c r="BP38">
        <v>218118902</v>
      </c>
      <c r="BQ38" t="s">
        <v>90</v>
      </c>
      <c r="BR38">
        <v>102</v>
      </c>
      <c r="BS38">
        <v>4</v>
      </c>
    </row>
    <row r="39" spans="1:71" x14ac:dyDescent="0.25">
      <c r="A39" s="5">
        <v>34</v>
      </c>
      <c r="B39" s="5">
        <v>218119283</v>
      </c>
      <c r="C39" s="13" t="s">
        <v>213</v>
      </c>
      <c r="D39" s="5">
        <v>102</v>
      </c>
      <c r="E39" s="5">
        <v>4</v>
      </c>
      <c r="F39" s="5"/>
      <c r="G39" s="5"/>
      <c r="H39" s="5"/>
      <c r="I39" s="5"/>
      <c r="J39" s="5"/>
      <c r="K39" s="5"/>
      <c r="L39" s="5"/>
      <c r="M39" s="5" t="s">
        <v>21</v>
      </c>
      <c r="N39" s="5" t="s">
        <v>21</v>
      </c>
      <c r="O39" s="5" t="s">
        <v>21</v>
      </c>
      <c r="P39" s="5" t="s">
        <v>21</v>
      </c>
      <c r="Q39" s="5" t="s">
        <v>21</v>
      </c>
      <c r="R39" s="5"/>
      <c r="S39" s="5" t="s">
        <v>21</v>
      </c>
      <c r="T39" s="5" t="s">
        <v>21</v>
      </c>
      <c r="U39" s="5"/>
      <c r="V39" s="5" t="s">
        <v>21</v>
      </c>
      <c r="W39" s="5"/>
      <c r="X39" s="5"/>
      <c r="Y39" s="5" t="s">
        <v>21</v>
      </c>
      <c r="Z39" s="5"/>
      <c r="AA39" s="5" t="s">
        <v>21</v>
      </c>
      <c r="AB39" s="5"/>
      <c r="AC39" s="5"/>
      <c r="AD39" s="5"/>
      <c r="AE39" s="5" t="s">
        <v>21</v>
      </c>
      <c r="AF39" s="5" t="s">
        <v>21</v>
      </c>
      <c r="AG39" s="5"/>
      <c r="AH39" s="5" t="s">
        <v>21</v>
      </c>
      <c r="AI39" s="5"/>
      <c r="AJ39" s="5" t="s">
        <v>21</v>
      </c>
      <c r="AK39" s="5"/>
      <c r="AL39" s="5"/>
      <c r="AM39" s="5"/>
      <c r="AN39" s="5"/>
      <c r="AO39" s="5"/>
      <c r="AP39" s="5"/>
      <c r="AQ39" s="5"/>
      <c r="AR39" s="11"/>
      <c r="AS39" s="7">
        <f t="shared" si="5"/>
        <v>0</v>
      </c>
      <c r="AT39" s="7">
        <v>100</v>
      </c>
      <c r="AU39" s="7">
        <v>85</v>
      </c>
      <c r="AV39" s="7">
        <v>100</v>
      </c>
      <c r="AW39" s="7">
        <v>100</v>
      </c>
      <c r="AX39" s="7">
        <f t="shared" si="6"/>
        <v>96.25</v>
      </c>
      <c r="AY39" s="7">
        <f t="shared" si="0"/>
        <v>24.0625</v>
      </c>
      <c r="AZ39" s="7"/>
      <c r="BA39" s="7"/>
      <c r="BB39" s="7">
        <v>60</v>
      </c>
      <c r="BC39" s="7">
        <f t="shared" si="7"/>
        <v>60</v>
      </c>
      <c r="BD39" s="7">
        <f t="shared" si="1"/>
        <v>12</v>
      </c>
      <c r="BE39" s="7">
        <v>2</v>
      </c>
      <c r="BF39" s="7"/>
      <c r="BG39" s="7">
        <v>25</v>
      </c>
      <c r="BH39" s="11">
        <f t="shared" si="8"/>
        <v>27</v>
      </c>
      <c r="BI39" s="7">
        <f t="shared" si="2"/>
        <v>5.4</v>
      </c>
      <c r="BJ39" s="7"/>
      <c r="BK39" s="7">
        <v>48</v>
      </c>
      <c r="BL39" s="7">
        <f t="shared" si="3"/>
        <v>48</v>
      </c>
      <c r="BM39" s="7">
        <f t="shared" si="4"/>
        <v>16.799999999999997</v>
      </c>
      <c r="BN39" s="7">
        <f t="shared" si="9"/>
        <v>58.262499999999996</v>
      </c>
      <c r="BO39">
        <v>34</v>
      </c>
      <c r="BP39">
        <v>218119283</v>
      </c>
      <c r="BQ39" t="s">
        <v>213</v>
      </c>
      <c r="BR39">
        <v>102</v>
      </c>
      <c r="BS39">
        <v>4</v>
      </c>
    </row>
    <row r="40" spans="1:71" x14ac:dyDescent="0.25">
      <c r="A40" s="5">
        <v>35</v>
      </c>
      <c r="B40" s="5">
        <v>218119356</v>
      </c>
      <c r="C40" s="13" t="s">
        <v>214</v>
      </c>
      <c r="D40" s="5">
        <v>102</v>
      </c>
      <c r="E40" s="5">
        <v>4</v>
      </c>
      <c r="F40" s="5"/>
      <c r="G40" s="5"/>
      <c r="H40" s="5"/>
      <c r="I40" s="5"/>
      <c r="J40" s="5"/>
      <c r="K40" s="5"/>
      <c r="L40" s="5"/>
      <c r="M40" s="5" t="s">
        <v>21</v>
      </c>
      <c r="N40" s="5" t="s">
        <v>21</v>
      </c>
      <c r="O40" s="5" t="s">
        <v>21</v>
      </c>
      <c r="P40" s="5" t="s">
        <v>21</v>
      </c>
      <c r="Q40" s="5" t="s">
        <v>21</v>
      </c>
      <c r="R40" s="5"/>
      <c r="S40" s="5" t="s">
        <v>21</v>
      </c>
      <c r="T40" s="5" t="s">
        <v>21</v>
      </c>
      <c r="U40" s="5"/>
      <c r="V40" s="5" t="s">
        <v>21</v>
      </c>
      <c r="W40" s="5"/>
      <c r="X40" s="5"/>
      <c r="Y40" s="5" t="s">
        <v>21</v>
      </c>
      <c r="Z40" s="5"/>
      <c r="AA40" s="5" t="s">
        <v>21</v>
      </c>
      <c r="AB40" s="5"/>
      <c r="AC40" s="5"/>
      <c r="AD40" s="5"/>
      <c r="AE40" s="5" t="s">
        <v>21</v>
      </c>
      <c r="AF40" s="5" t="s">
        <v>21</v>
      </c>
      <c r="AG40" s="5"/>
      <c r="AH40" s="5" t="s">
        <v>21</v>
      </c>
      <c r="AI40" s="5"/>
      <c r="AJ40" s="5" t="s">
        <v>21</v>
      </c>
      <c r="AK40" s="5"/>
      <c r="AL40" s="5"/>
      <c r="AM40" s="5"/>
      <c r="AN40" s="5"/>
      <c r="AO40" s="5"/>
      <c r="AP40" s="5"/>
      <c r="AQ40" s="5"/>
      <c r="AR40" s="11"/>
      <c r="AS40" s="7">
        <f t="shared" si="5"/>
        <v>0</v>
      </c>
      <c r="AT40" s="7">
        <v>100</v>
      </c>
      <c r="AU40" s="7">
        <v>80</v>
      </c>
      <c r="AV40" s="7">
        <v>100</v>
      </c>
      <c r="AW40" s="7">
        <v>95</v>
      </c>
      <c r="AX40" s="7">
        <f t="shared" si="6"/>
        <v>93.75</v>
      </c>
      <c r="AY40" s="7">
        <f t="shared" si="0"/>
        <v>23.4375</v>
      </c>
      <c r="AZ40" s="7"/>
      <c r="BA40" s="7"/>
      <c r="BB40" s="7">
        <v>33</v>
      </c>
      <c r="BC40" s="7">
        <f t="shared" si="7"/>
        <v>33</v>
      </c>
      <c r="BD40" s="7">
        <f t="shared" si="1"/>
        <v>6.6000000000000005</v>
      </c>
      <c r="BE40" s="7">
        <v>2</v>
      </c>
      <c r="BF40" s="7"/>
      <c r="BG40" s="7">
        <v>20</v>
      </c>
      <c r="BH40" s="11">
        <f t="shared" si="8"/>
        <v>22</v>
      </c>
      <c r="BI40" s="7">
        <f t="shared" si="2"/>
        <v>4.4000000000000004</v>
      </c>
      <c r="BJ40" s="7"/>
      <c r="BK40" s="7">
        <v>47</v>
      </c>
      <c r="BL40" s="7">
        <f t="shared" si="3"/>
        <v>47</v>
      </c>
      <c r="BM40" s="7">
        <f t="shared" si="4"/>
        <v>16.45</v>
      </c>
      <c r="BN40" s="52">
        <f t="shared" si="9"/>
        <v>50.887500000000003</v>
      </c>
      <c r="BO40">
        <v>35</v>
      </c>
      <c r="BP40">
        <v>218119356</v>
      </c>
      <c r="BQ40" t="s">
        <v>214</v>
      </c>
      <c r="BR40">
        <v>102</v>
      </c>
      <c r="BS40">
        <v>4</v>
      </c>
    </row>
    <row r="41" spans="1:71" x14ac:dyDescent="0.25">
      <c r="A41" s="5">
        <v>36</v>
      </c>
      <c r="B41" s="5">
        <v>218119577</v>
      </c>
      <c r="C41" s="13" t="s">
        <v>215</v>
      </c>
      <c r="D41" s="5">
        <v>102</v>
      </c>
      <c r="E41" s="5">
        <v>4</v>
      </c>
      <c r="F41" s="5"/>
      <c r="G41" s="5"/>
      <c r="H41" s="5"/>
      <c r="I41" s="5"/>
      <c r="J41" s="5"/>
      <c r="K41" s="5"/>
      <c r="L41" s="5"/>
      <c r="M41" s="5" t="s">
        <v>21</v>
      </c>
      <c r="N41" s="5" t="s">
        <v>21</v>
      </c>
      <c r="O41" s="5" t="s">
        <v>21</v>
      </c>
      <c r="P41" s="5" t="s">
        <v>21</v>
      </c>
      <c r="Q41" s="5" t="s">
        <v>62</v>
      </c>
      <c r="R41" s="5"/>
      <c r="S41" s="5" t="s">
        <v>21</v>
      </c>
      <c r="T41" s="5" t="s">
        <v>21</v>
      </c>
      <c r="U41" s="5"/>
      <c r="V41" s="5" t="s">
        <v>21</v>
      </c>
      <c r="W41" s="5"/>
      <c r="X41" s="5"/>
      <c r="Y41" s="5" t="s">
        <v>21</v>
      </c>
      <c r="Z41" s="5"/>
      <c r="AA41" s="5" t="s">
        <v>21</v>
      </c>
      <c r="AB41" s="5"/>
      <c r="AC41" s="5"/>
      <c r="AD41" s="5"/>
      <c r="AE41" s="5" t="s">
        <v>21</v>
      </c>
      <c r="AF41" s="5" t="s">
        <v>21</v>
      </c>
      <c r="AG41" s="5"/>
      <c r="AH41" s="5" t="s">
        <v>21</v>
      </c>
      <c r="AI41" s="5"/>
      <c r="AJ41" s="5" t="s">
        <v>62</v>
      </c>
      <c r="AK41" s="5"/>
      <c r="AL41" s="5"/>
      <c r="AM41" s="5"/>
      <c r="AN41" s="5"/>
      <c r="AO41" s="5"/>
      <c r="AP41" s="5"/>
      <c r="AQ41" s="5"/>
      <c r="AR41" s="11"/>
      <c r="AS41" s="7">
        <f t="shared" si="5"/>
        <v>0</v>
      </c>
      <c r="AT41" s="7">
        <v>100</v>
      </c>
      <c r="AU41" s="7">
        <v>95</v>
      </c>
      <c r="AV41" s="7">
        <v>100</v>
      </c>
      <c r="AW41" s="7">
        <v>95</v>
      </c>
      <c r="AX41" s="7">
        <f t="shared" si="6"/>
        <v>97.5</v>
      </c>
      <c r="AY41" s="7">
        <f t="shared" si="0"/>
        <v>24.375</v>
      </c>
      <c r="AZ41" s="7"/>
      <c r="BA41" s="7">
        <v>2</v>
      </c>
      <c r="BB41" s="7">
        <v>50</v>
      </c>
      <c r="BC41" s="7">
        <f t="shared" si="7"/>
        <v>52</v>
      </c>
      <c r="BD41" s="7">
        <f t="shared" si="1"/>
        <v>10.4</v>
      </c>
      <c r="BE41" s="7">
        <v>2</v>
      </c>
      <c r="BF41" s="7">
        <v>2</v>
      </c>
      <c r="BG41" s="7">
        <v>12</v>
      </c>
      <c r="BH41" s="11">
        <f t="shared" si="8"/>
        <v>16</v>
      </c>
      <c r="BI41" s="7">
        <f t="shared" si="2"/>
        <v>3.2</v>
      </c>
      <c r="BJ41" s="7"/>
      <c r="BK41" s="7">
        <v>54</v>
      </c>
      <c r="BL41" s="7">
        <f t="shared" si="3"/>
        <v>54</v>
      </c>
      <c r="BM41" s="7">
        <f t="shared" si="4"/>
        <v>18.899999999999999</v>
      </c>
      <c r="BN41" s="7">
        <f t="shared" si="9"/>
        <v>56.875</v>
      </c>
      <c r="BO41">
        <v>36</v>
      </c>
      <c r="BP41">
        <v>218119577</v>
      </c>
      <c r="BQ41" t="s">
        <v>215</v>
      </c>
      <c r="BR41">
        <v>102</v>
      </c>
      <c r="BS41">
        <v>4</v>
      </c>
    </row>
    <row r="42" spans="1:71" x14ac:dyDescent="0.25">
      <c r="A42" s="5">
        <v>37</v>
      </c>
      <c r="B42" s="5">
        <v>218119836</v>
      </c>
      <c r="C42" s="13" t="s">
        <v>216</v>
      </c>
      <c r="D42" s="5">
        <v>102</v>
      </c>
      <c r="E42" s="5">
        <v>4</v>
      </c>
      <c r="F42" s="5"/>
      <c r="G42" s="5"/>
      <c r="H42" s="5"/>
      <c r="I42" s="5"/>
      <c r="J42" s="5"/>
      <c r="K42" s="5"/>
      <c r="L42" s="5"/>
      <c r="M42" s="5" t="s">
        <v>21</v>
      </c>
      <c r="N42" s="5" t="s">
        <v>21</v>
      </c>
      <c r="O42" s="5" t="s">
        <v>21</v>
      </c>
      <c r="P42" s="5" t="s">
        <v>21</v>
      </c>
      <c r="Q42" s="5" t="s">
        <v>21</v>
      </c>
      <c r="R42" s="5"/>
      <c r="S42" s="5" t="s">
        <v>21</v>
      </c>
      <c r="T42" s="5" t="s">
        <v>21</v>
      </c>
      <c r="U42" s="5"/>
      <c r="V42" s="5" t="s">
        <v>21</v>
      </c>
      <c r="W42" s="5"/>
      <c r="X42" s="5"/>
      <c r="Y42" s="5" t="s">
        <v>62</v>
      </c>
      <c r="Z42" s="5"/>
      <c r="AA42" s="5" t="s">
        <v>21</v>
      </c>
      <c r="AB42" s="5"/>
      <c r="AC42" s="5"/>
      <c r="AD42" s="5"/>
      <c r="AE42" s="5" t="s">
        <v>21</v>
      </c>
      <c r="AF42" s="5" t="s">
        <v>21</v>
      </c>
      <c r="AG42" s="5"/>
      <c r="AH42" s="5" t="s">
        <v>21</v>
      </c>
      <c r="AI42" s="5"/>
      <c r="AJ42" s="5" t="s">
        <v>21</v>
      </c>
      <c r="AK42" s="5"/>
      <c r="AL42" s="5"/>
      <c r="AM42" s="5"/>
      <c r="AN42" s="5"/>
      <c r="AO42" s="5"/>
      <c r="AP42" s="5"/>
      <c r="AQ42" s="5"/>
      <c r="AR42" s="11"/>
      <c r="AS42" s="7">
        <f t="shared" si="5"/>
        <v>0</v>
      </c>
      <c r="AT42" s="7">
        <v>100</v>
      </c>
      <c r="AU42" s="7">
        <v>85</v>
      </c>
      <c r="AV42" s="7">
        <v>100</v>
      </c>
      <c r="AW42" s="7">
        <v>95</v>
      </c>
      <c r="AX42" s="7">
        <f t="shared" si="6"/>
        <v>95</v>
      </c>
      <c r="AY42" s="7">
        <f t="shared" si="0"/>
        <v>23.75</v>
      </c>
      <c r="AZ42" s="7"/>
      <c r="BA42" s="7">
        <v>2</v>
      </c>
      <c r="BB42" s="7">
        <v>33</v>
      </c>
      <c r="BC42" s="7">
        <f t="shared" si="7"/>
        <v>35</v>
      </c>
      <c r="BD42" s="7">
        <f t="shared" si="1"/>
        <v>7</v>
      </c>
      <c r="BE42" s="7">
        <v>2</v>
      </c>
      <c r="BF42" s="7"/>
      <c r="BG42" s="7">
        <v>20</v>
      </c>
      <c r="BH42" s="11">
        <f t="shared" si="8"/>
        <v>22</v>
      </c>
      <c r="BI42" s="7">
        <f t="shared" si="2"/>
        <v>4.4000000000000004</v>
      </c>
      <c r="BJ42" s="7"/>
      <c r="BK42" s="7">
        <v>85</v>
      </c>
      <c r="BL42" s="7">
        <f>+BK42+BJ42</f>
        <v>85</v>
      </c>
      <c r="BM42" s="7">
        <f>+BL42*$BM$5</f>
        <v>29.749999999999996</v>
      </c>
      <c r="BN42" s="7">
        <f t="shared" si="9"/>
        <v>64.900000000000006</v>
      </c>
      <c r="BO42">
        <v>37</v>
      </c>
      <c r="BP42">
        <v>218119836</v>
      </c>
      <c r="BQ42" t="s">
        <v>216</v>
      </c>
      <c r="BR42">
        <v>102</v>
      </c>
      <c r="BS42">
        <v>4</v>
      </c>
    </row>
    <row r="43" spans="1:71" x14ac:dyDescent="0.25">
      <c r="A43" s="5">
        <v>38</v>
      </c>
      <c r="B43" s="5">
        <v>218119941</v>
      </c>
      <c r="C43" s="13" t="s">
        <v>421</v>
      </c>
      <c r="D43" s="5">
        <v>102</v>
      </c>
      <c r="E43" s="5">
        <v>4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 t="s">
        <v>21</v>
      </c>
      <c r="W43" s="5"/>
      <c r="X43" s="5"/>
      <c r="Y43" s="5" t="s">
        <v>21</v>
      </c>
      <c r="Z43" s="5"/>
      <c r="AA43" s="5" t="s">
        <v>21</v>
      </c>
      <c r="AB43" s="5"/>
      <c r="AC43" s="5"/>
      <c r="AD43" s="5"/>
      <c r="AE43" s="5" t="s">
        <v>21</v>
      </c>
      <c r="AF43" s="5" t="s">
        <v>21</v>
      </c>
      <c r="AG43" s="5"/>
      <c r="AH43" s="5" t="s">
        <v>21</v>
      </c>
      <c r="AI43" s="5"/>
      <c r="AJ43" s="5" t="s">
        <v>21</v>
      </c>
      <c r="AK43" s="5"/>
      <c r="AL43" s="5"/>
      <c r="AM43" s="5"/>
      <c r="AN43" s="5"/>
      <c r="AO43" s="5"/>
      <c r="AP43" s="5"/>
      <c r="AQ43" s="5"/>
      <c r="AR43" s="11"/>
      <c r="AS43" s="7">
        <f t="shared" si="5"/>
        <v>0</v>
      </c>
      <c r="AT43" s="7">
        <v>100</v>
      </c>
      <c r="AU43" s="7">
        <v>95</v>
      </c>
      <c r="AV43" s="7">
        <v>100</v>
      </c>
      <c r="AW43" s="7">
        <v>95</v>
      </c>
      <c r="AX43" s="7">
        <f t="shared" si="6"/>
        <v>97.5</v>
      </c>
      <c r="AY43" s="7">
        <f t="shared" si="0"/>
        <v>24.375</v>
      </c>
      <c r="AZ43" s="7"/>
      <c r="BA43" s="7">
        <v>2</v>
      </c>
      <c r="BB43" s="7">
        <v>30</v>
      </c>
      <c r="BC43" s="7">
        <f>+BB43+BA43+AZ43</f>
        <v>32</v>
      </c>
      <c r="BD43" s="7">
        <f>+BC43*$BD$5</f>
        <v>6.4</v>
      </c>
      <c r="BE43" s="7">
        <v>4</v>
      </c>
      <c r="BF43" s="7"/>
      <c r="BG43" s="7">
        <v>10</v>
      </c>
      <c r="BH43" s="11">
        <f t="shared" si="8"/>
        <v>14</v>
      </c>
      <c r="BI43" s="7">
        <f t="shared" si="2"/>
        <v>2.8000000000000003</v>
      </c>
      <c r="BJ43" s="7"/>
      <c r="BK43" s="7">
        <v>46</v>
      </c>
      <c r="BL43" s="7">
        <f>+BK43+BJ43</f>
        <v>46</v>
      </c>
      <c r="BM43" s="7">
        <f>+BL43*$BM$5</f>
        <v>16.099999999999998</v>
      </c>
      <c r="BN43" s="7">
        <v>51</v>
      </c>
      <c r="BO43" s="60">
        <v>38</v>
      </c>
      <c r="BP43">
        <v>218119941</v>
      </c>
      <c r="BQ43" t="s">
        <v>421</v>
      </c>
      <c r="BR43">
        <v>102</v>
      </c>
      <c r="BS43">
        <v>4</v>
      </c>
    </row>
    <row r="44" spans="1:71" x14ac:dyDescent="0.25">
      <c r="A44" s="5">
        <v>39</v>
      </c>
      <c r="B44" s="6">
        <v>218120036</v>
      </c>
      <c r="C44" s="6" t="s">
        <v>217</v>
      </c>
      <c r="D44" s="5">
        <v>102</v>
      </c>
      <c r="E44" s="5">
        <v>4</v>
      </c>
      <c r="F44" s="5"/>
      <c r="G44" s="5"/>
      <c r="H44" s="5"/>
      <c r="I44" s="5"/>
      <c r="J44" s="5"/>
      <c r="K44" s="5"/>
      <c r="L44" s="5"/>
      <c r="M44" s="5" t="s">
        <v>21</v>
      </c>
      <c r="N44" s="5" t="s">
        <v>21</v>
      </c>
      <c r="O44" s="5" t="s">
        <v>21</v>
      </c>
      <c r="P44" s="5" t="s">
        <v>21</v>
      </c>
      <c r="Q44" s="5" t="s">
        <v>21</v>
      </c>
      <c r="R44" s="5"/>
      <c r="S44" s="5" t="s">
        <v>21</v>
      </c>
      <c r="T44" s="5" t="s">
        <v>21</v>
      </c>
      <c r="U44" s="5"/>
      <c r="V44" s="5" t="s">
        <v>21</v>
      </c>
      <c r="W44" s="5"/>
      <c r="X44" s="5"/>
      <c r="Y44" s="5" t="s">
        <v>21</v>
      </c>
      <c r="Z44" s="5"/>
      <c r="AA44" s="5" t="s">
        <v>21</v>
      </c>
      <c r="AB44" s="5"/>
      <c r="AC44" s="5"/>
      <c r="AD44" s="5"/>
      <c r="AE44" s="5" t="s">
        <v>21</v>
      </c>
      <c r="AF44" s="5" t="s">
        <v>21</v>
      </c>
      <c r="AG44" s="5"/>
      <c r="AH44" s="5" t="s">
        <v>21</v>
      </c>
      <c r="AI44" s="5"/>
      <c r="AJ44" s="5" t="s">
        <v>21</v>
      </c>
      <c r="AK44" s="5"/>
      <c r="AL44" s="5"/>
      <c r="AM44" s="5"/>
      <c r="AN44" s="5"/>
      <c r="AO44" s="5"/>
      <c r="AP44" s="5"/>
      <c r="AQ44" s="5"/>
      <c r="AR44" s="11"/>
      <c r="AS44" s="7">
        <f t="shared" si="5"/>
        <v>0</v>
      </c>
      <c r="AT44" s="7">
        <v>100</v>
      </c>
      <c r="AU44" s="7">
        <v>95</v>
      </c>
      <c r="AV44" s="7">
        <v>95</v>
      </c>
      <c r="AW44" s="7">
        <v>90</v>
      </c>
      <c r="AX44" s="7">
        <f t="shared" si="6"/>
        <v>95</v>
      </c>
      <c r="AY44" s="7">
        <f t="shared" si="0"/>
        <v>23.75</v>
      </c>
      <c r="AZ44" s="7"/>
      <c r="BA44" s="7"/>
      <c r="BB44" s="7">
        <v>81</v>
      </c>
      <c r="BC44" s="7">
        <f t="shared" si="7"/>
        <v>81</v>
      </c>
      <c r="BD44" s="7">
        <f t="shared" si="1"/>
        <v>16.2</v>
      </c>
      <c r="BE44" s="7">
        <v>2</v>
      </c>
      <c r="BF44" s="7"/>
      <c r="BG44" s="7">
        <v>49</v>
      </c>
      <c r="BH44" s="11">
        <f t="shared" si="8"/>
        <v>51</v>
      </c>
      <c r="BI44" s="7">
        <f t="shared" si="2"/>
        <v>10.200000000000001</v>
      </c>
      <c r="BJ44" s="7"/>
      <c r="BK44" s="7">
        <v>49</v>
      </c>
      <c r="BL44" s="7">
        <f t="shared" si="3"/>
        <v>49</v>
      </c>
      <c r="BM44" s="7">
        <f t="shared" si="4"/>
        <v>17.149999999999999</v>
      </c>
      <c r="BN44" s="7">
        <f t="shared" si="9"/>
        <v>67.3</v>
      </c>
      <c r="BO44">
        <v>39</v>
      </c>
      <c r="BP44">
        <v>218120036</v>
      </c>
      <c r="BQ44" t="s">
        <v>217</v>
      </c>
      <c r="BR44">
        <v>102</v>
      </c>
      <c r="BS44">
        <v>4</v>
      </c>
    </row>
    <row r="45" spans="1:71" x14ac:dyDescent="0.25">
      <c r="A45" s="5">
        <v>40</v>
      </c>
      <c r="B45" s="5">
        <v>218120206</v>
      </c>
      <c r="C45" s="13" t="s">
        <v>218</v>
      </c>
      <c r="D45" s="5">
        <v>102</v>
      </c>
      <c r="E45" s="5">
        <v>4</v>
      </c>
      <c r="F45" s="5"/>
      <c r="G45" s="5"/>
      <c r="H45" s="5"/>
      <c r="I45" s="5"/>
      <c r="J45" s="5"/>
      <c r="K45" s="5"/>
      <c r="L45" s="5"/>
      <c r="M45" s="5" t="s">
        <v>21</v>
      </c>
      <c r="N45" s="5" t="s">
        <v>21</v>
      </c>
      <c r="O45" s="5" t="s">
        <v>21</v>
      </c>
      <c r="P45" s="5" t="s">
        <v>21</v>
      </c>
      <c r="Q45" s="5" t="s">
        <v>62</v>
      </c>
      <c r="R45" s="5"/>
      <c r="S45" s="5" t="s">
        <v>21</v>
      </c>
      <c r="T45" s="5" t="s">
        <v>21</v>
      </c>
      <c r="U45" s="5"/>
      <c r="V45" s="5" t="s">
        <v>21</v>
      </c>
      <c r="W45" s="5"/>
      <c r="X45" s="5"/>
      <c r="Y45" s="5" t="s">
        <v>397</v>
      </c>
      <c r="Z45" s="5"/>
      <c r="AA45" s="5" t="s">
        <v>21</v>
      </c>
      <c r="AB45" s="5"/>
      <c r="AC45" s="5"/>
      <c r="AD45" s="5"/>
      <c r="AE45" s="5" t="s">
        <v>21</v>
      </c>
      <c r="AF45" s="5" t="s">
        <v>21</v>
      </c>
      <c r="AG45" s="5"/>
      <c r="AH45" s="5" t="s">
        <v>21</v>
      </c>
      <c r="AI45" s="5"/>
      <c r="AJ45" s="5" t="s">
        <v>62</v>
      </c>
      <c r="AK45" s="5"/>
      <c r="AL45" s="5"/>
      <c r="AM45" s="5"/>
      <c r="AN45" s="5"/>
      <c r="AO45" s="5"/>
      <c r="AP45" s="5"/>
      <c r="AQ45" s="5"/>
      <c r="AR45" s="11"/>
      <c r="AS45" s="7">
        <f t="shared" si="5"/>
        <v>0</v>
      </c>
      <c r="AT45" s="7">
        <v>100</v>
      </c>
      <c r="AU45" s="7">
        <v>95</v>
      </c>
      <c r="AV45" s="7">
        <v>100</v>
      </c>
      <c r="AW45" s="7">
        <v>95</v>
      </c>
      <c r="AX45" s="7">
        <f t="shared" si="6"/>
        <v>97.5</v>
      </c>
      <c r="AY45" s="7">
        <f t="shared" si="0"/>
        <v>24.375</v>
      </c>
      <c r="AZ45" s="7"/>
      <c r="BA45" s="7">
        <v>2</v>
      </c>
      <c r="BB45" s="7">
        <v>55</v>
      </c>
      <c r="BC45" s="7">
        <f t="shared" si="7"/>
        <v>57</v>
      </c>
      <c r="BD45" s="7">
        <f t="shared" si="1"/>
        <v>11.4</v>
      </c>
      <c r="BE45" s="7">
        <v>2</v>
      </c>
      <c r="BF45" s="7"/>
      <c r="BG45" s="7">
        <v>12</v>
      </c>
      <c r="BH45" s="11">
        <f t="shared" si="8"/>
        <v>14</v>
      </c>
      <c r="BI45" s="7">
        <f t="shared" si="2"/>
        <v>2.8000000000000003</v>
      </c>
      <c r="BJ45" s="7"/>
      <c r="BK45" s="7">
        <v>62</v>
      </c>
      <c r="BL45" s="7">
        <f t="shared" si="3"/>
        <v>62</v>
      </c>
      <c r="BM45" s="7">
        <f t="shared" si="4"/>
        <v>21.7</v>
      </c>
      <c r="BN45" s="7">
        <f t="shared" si="9"/>
        <v>60.274999999999999</v>
      </c>
      <c r="BO45">
        <v>40</v>
      </c>
      <c r="BP45">
        <v>218120206</v>
      </c>
      <c r="BQ45" t="s">
        <v>218</v>
      </c>
      <c r="BR45">
        <v>102</v>
      </c>
      <c r="BS45">
        <v>4</v>
      </c>
    </row>
    <row r="46" spans="1:71" x14ac:dyDescent="0.25">
      <c r="A46" s="5">
        <v>41</v>
      </c>
      <c r="B46" s="5">
        <v>218120265</v>
      </c>
      <c r="C46" s="13" t="s">
        <v>219</v>
      </c>
      <c r="D46" s="5">
        <v>102</v>
      </c>
      <c r="E46" s="5">
        <v>4</v>
      </c>
      <c r="F46" s="2"/>
      <c r="G46" s="2"/>
      <c r="H46" s="2"/>
      <c r="I46" s="2"/>
      <c r="J46" s="2"/>
      <c r="K46" s="5"/>
      <c r="L46" s="5"/>
      <c r="M46" s="5" t="s">
        <v>21</v>
      </c>
      <c r="N46" s="5" t="s">
        <v>21</v>
      </c>
      <c r="O46" s="5" t="s">
        <v>21</v>
      </c>
      <c r="P46" s="5" t="s">
        <v>21</v>
      </c>
      <c r="Q46" s="5" t="s">
        <v>21</v>
      </c>
      <c r="R46" s="5"/>
      <c r="S46" s="5" t="s">
        <v>21</v>
      </c>
      <c r="T46" s="5" t="s">
        <v>21</v>
      </c>
      <c r="U46" s="5"/>
      <c r="V46" s="5" t="s">
        <v>21</v>
      </c>
      <c r="W46" s="5"/>
      <c r="X46" s="5"/>
      <c r="Y46" s="5" t="s">
        <v>21</v>
      </c>
      <c r="Z46" s="5"/>
      <c r="AA46" s="5" t="s">
        <v>21</v>
      </c>
      <c r="AB46" s="5"/>
      <c r="AC46" s="5"/>
      <c r="AD46" s="5"/>
      <c r="AE46" s="5" t="s">
        <v>21</v>
      </c>
      <c r="AF46" s="5" t="s">
        <v>21</v>
      </c>
      <c r="AG46" s="2"/>
      <c r="AH46" s="2" t="s">
        <v>21</v>
      </c>
      <c r="AI46" s="2"/>
      <c r="AJ46" s="2" t="s">
        <v>21</v>
      </c>
      <c r="AK46" s="2"/>
      <c r="AL46" s="2"/>
      <c r="AM46" s="2"/>
      <c r="AN46" s="2"/>
      <c r="AO46" s="2"/>
      <c r="AP46" s="2"/>
      <c r="AQ46" s="2"/>
      <c r="AR46" s="11"/>
      <c r="AS46" s="7">
        <f t="shared" si="5"/>
        <v>0</v>
      </c>
      <c r="AT46" s="7">
        <v>100</v>
      </c>
      <c r="AU46" s="7">
        <v>85</v>
      </c>
      <c r="AV46" s="7">
        <v>100</v>
      </c>
      <c r="AW46" s="7">
        <v>95</v>
      </c>
      <c r="AX46" s="7">
        <f t="shared" si="6"/>
        <v>95</v>
      </c>
      <c r="AY46" s="7">
        <f t="shared" si="0"/>
        <v>23.75</v>
      </c>
      <c r="AZ46" s="7"/>
      <c r="BA46" s="7"/>
      <c r="BB46" s="7">
        <v>67</v>
      </c>
      <c r="BC46" s="7">
        <f t="shared" si="7"/>
        <v>67</v>
      </c>
      <c r="BD46" s="7">
        <f t="shared" si="1"/>
        <v>13.4</v>
      </c>
      <c r="BE46" s="7">
        <v>2</v>
      </c>
      <c r="BF46" s="7"/>
      <c r="BG46" s="7">
        <v>45</v>
      </c>
      <c r="BH46" s="11">
        <f t="shared" si="8"/>
        <v>47</v>
      </c>
      <c r="BI46" s="7">
        <f t="shared" si="2"/>
        <v>9.4</v>
      </c>
      <c r="BJ46" s="7"/>
      <c r="BK46" s="7">
        <v>45</v>
      </c>
      <c r="BL46" s="7">
        <f t="shared" si="3"/>
        <v>45</v>
      </c>
      <c r="BM46" s="7">
        <f t="shared" si="4"/>
        <v>15.749999999999998</v>
      </c>
      <c r="BN46" s="7">
        <f t="shared" si="9"/>
        <v>62.3</v>
      </c>
      <c r="BO46">
        <v>41</v>
      </c>
      <c r="BP46">
        <v>218120265</v>
      </c>
      <c r="BQ46" t="s">
        <v>219</v>
      </c>
      <c r="BR46">
        <v>102</v>
      </c>
      <c r="BS46">
        <v>4</v>
      </c>
    </row>
    <row r="47" spans="1:71" x14ac:dyDescent="0.25">
      <c r="A47" s="5">
        <v>42</v>
      </c>
      <c r="B47" s="5">
        <v>218120540</v>
      </c>
      <c r="C47" s="13" t="s">
        <v>403</v>
      </c>
      <c r="D47" s="5">
        <v>102</v>
      </c>
      <c r="E47" s="5">
        <v>4</v>
      </c>
      <c r="F47" s="2"/>
      <c r="G47" s="2"/>
      <c r="H47" s="2"/>
      <c r="I47" s="2"/>
      <c r="J47" s="2"/>
      <c r="K47" s="5"/>
      <c r="L47" s="5"/>
      <c r="M47" s="5" t="s">
        <v>21</v>
      </c>
      <c r="N47" s="5" t="s">
        <v>21</v>
      </c>
      <c r="O47" s="5" t="s">
        <v>21</v>
      </c>
      <c r="P47" s="5" t="s">
        <v>21</v>
      </c>
      <c r="Q47" s="5" t="s">
        <v>21</v>
      </c>
      <c r="R47" s="5"/>
      <c r="S47" s="5" t="s">
        <v>21</v>
      </c>
      <c r="T47" s="5" t="s">
        <v>21</v>
      </c>
      <c r="U47" s="5"/>
      <c r="V47" s="5" t="s">
        <v>21</v>
      </c>
      <c r="W47" s="5"/>
      <c r="X47" s="5"/>
      <c r="Y47" s="5" t="s">
        <v>21</v>
      </c>
      <c r="Z47" s="5"/>
      <c r="AA47" s="5" t="s">
        <v>21</v>
      </c>
      <c r="AB47" s="5"/>
      <c r="AC47" s="5"/>
      <c r="AD47" s="5"/>
      <c r="AE47" s="5" t="s">
        <v>21</v>
      </c>
      <c r="AF47" s="5" t="s">
        <v>21</v>
      </c>
      <c r="AG47" s="2"/>
      <c r="AH47" s="2" t="s">
        <v>21</v>
      </c>
      <c r="AI47" s="2"/>
      <c r="AJ47" s="2" t="s">
        <v>21</v>
      </c>
      <c r="AK47" s="2"/>
      <c r="AL47" s="2"/>
      <c r="AM47" s="2"/>
      <c r="AN47" s="2"/>
      <c r="AO47" s="2"/>
      <c r="AP47" s="2"/>
      <c r="AQ47" s="2"/>
      <c r="AR47" s="11"/>
      <c r="AS47" s="7">
        <f t="shared" si="5"/>
        <v>0</v>
      </c>
      <c r="AT47" s="7">
        <v>100</v>
      </c>
      <c r="AU47" s="7">
        <v>95</v>
      </c>
      <c r="AV47" s="7">
        <v>100</v>
      </c>
      <c r="AW47" s="7">
        <v>100</v>
      </c>
      <c r="AX47" s="7">
        <f t="shared" si="6"/>
        <v>98.75</v>
      </c>
      <c r="AY47" s="7">
        <f t="shared" si="0"/>
        <v>24.6875</v>
      </c>
      <c r="AZ47" s="7"/>
      <c r="BA47" s="7"/>
      <c r="BB47" s="7">
        <v>65</v>
      </c>
      <c r="BC47" s="7">
        <f t="shared" si="7"/>
        <v>65</v>
      </c>
      <c r="BD47" s="7">
        <f t="shared" si="1"/>
        <v>13</v>
      </c>
      <c r="BE47" s="7">
        <v>4</v>
      </c>
      <c r="BF47" s="7"/>
      <c r="BG47" s="7">
        <v>65</v>
      </c>
      <c r="BH47" s="11">
        <f t="shared" si="8"/>
        <v>69</v>
      </c>
      <c r="BI47" s="7">
        <f t="shared" si="2"/>
        <v>13.8</v>
      </c>
      <c r="BJ47" s="7"/>
      <c r="BK47" s="7">
        <v>65</v>
      </c>
      <c r="BL47" s="7">
        <f t="shared" si="3"/>
        <v>65</v>
      </c>
      <c r="BM47" s="7">
        <f t="shared" si="4"/>
        <v>22.75</v>
      </c>
      <c r="BN47" s="7">
        <f t="shared" si="9"/>
        <v>74.237499999999997</v>
      </c>
      <c r="BO47">
        <v>42</v>
      </c>
      <c r="BP47">
        <v>218120540</v>
      </c>
      <c r="BQ47" t="s">
        <v>477</v>
      </c>
      <c r="BR47">
        <v>102</v>
      </c>
      <c r="BS47">
        <v>4</v>
      </c>
    </row>
    <row r="48" spans="1:71" x14ac:dyDescent="0.25">
      <c r="A48" s="5">
        <v>43</v>
      </c>
      <c r="B48" s="2">
        <v>218121156</v>
      </c>
      <c r="C48" s="2" t="s">
        <v>220</v>
      </c>
      <c r="D48" s="2">
        <v>102</v>
      </c>
      <c r="E48" s="2">
        <v>4</v>
      </c>
      <c r="F48" s="2"/>
      <c r="G48" s="2"/>
      <c r="H48" s="2"/>
      <c r="I48" s="2"/>
      <c r="J48" s="2"/>
      <c r="K48" s="5"/>
      <c r="L48" s="5"/>
      <c r="M48" s="5" t="s">
        <v>21</v>
      </c>
      <c r="N48" s="5" t="s">
        <v>21</v>
      </c>
      <c r="O48" s="5" t="s">
        <v>21</v>
      </c>
      <c r="P48" s="5" t="s">
        <v>21</v>
      </c>
      <c r="Q48" s="5" t="s">
        <v>21</v>
      </c>
      <c r="R48" s="5"/>
      <c r="S48" s="5" t="s">
        <v>21</v>
      </c>
      <c r="T48" s="5" t="s">
        <v>62</v>
      </c>
      <c r="U48" s="5"/>
      <c r="V48" s="5" t="s">
        <v>21</v>
      </c>
      <c r="W48" s="5"/>
      <c r="X48" s="5"/>
      <c r="Y48" s="5" t="s">
        <v>21</v>
      </c>
      <c r="Z48" s="5"/>
      <c r="AA48" s="5" t="s">
        <v>21</v>
      </c>
      <c r="AB48" s="5"/>
      <c r="AC48" s="5"/>
      <c r="AD48" s="5"/>
      <c r="AE48" s="5" t="s">
        <v>62</v>
      </c>
      <c r="AF48" s="5" t="s">
        <v>62</v>
      </c>
      <c r="AG48" s="2"/>
      <c r="AH48" s="2" t="s">
        <v>21</v>
      </c>
      <c r="AI48" s="2"/>
      <c r="AJ48" s="2" t="s">
        <v>21</v>
      </c>
      <c r="AK48" s="2"/>
      <c r="AL48" s="2"/>
      <c r="AM48" s="2"/>
      <c r="AN48" s="2"/>
      <c r="AO48" s="2"/>
      <c r="AP48" s="2"/>
      <c r="AQ48" s="2"/>
      <c r="AR48" s="11"/>
      <c r="AS48" s="7">
        <f t="shared" ref="AS48:AS78" si="10">+AR48/13*100</f>
        <v>0</v>
      </c>
      <c r="AT48" s="7">
        <v>100</v>
      </c>
      <c r="AU48" s="7">
        <v>90</v>
      </c>
      <c r="AV48" s="7">
        <v>100</v>
      </c>
      <c r="AW48" s="7">
        <v>95</v>
      </c>
      <c r="AX48" s="7">
        <f t="shared" si="6"/>
        <v>96.25</v>
      </c>
      <c r="AY48" s="7">
        <f t="shared" ref="AY48:AY78" si="11">+AX48*$AY$5</f>
        <v>24.0625</v>
      </c>
      <c r="AZ48" s="7"/>
      <c r="BA48" s="7"/>
      <c r="BB48" s="7">
        <v>39</v>
      </c>
      <c r="BC48" s="7">
        <f t="shared" ref="BC48:BC78" si="12">+BB48+BA48+AZ48</f>
        <v>39</v>
      </c>
      <c r="BD48" s="7">
        <f t="shared" ref="BD48:BD78" si="13">+BC48*$BD$5</f>
        <v>7.8000000000000007</v>
      </c>
      <c r="BE48" s="7">
        <v>2</v>
      </c>
      <c r="BF48" s="7"/>
      <c r="BG48" s="7">
        <v>25</v>
      </c>
      <c r="BH48" s="11">
        <f t="shared" ref="BH48:BH78" si="14">+BG48+BF48+BE48</f>
        <v>27</v>
      </c>
      <c r="BI48" s="7">
        <f t="shared" ref="BI48:BI78" si="15">+BH48*$BI$5</f>
        <v>5.4</v>
      </c>
      <c r="BJ48" s="7"/>
      <c r="BK48" s="7">
        <v>61</v>
      </c>
      <c r="BL48" s="7">
        <f t="shared" ref="BL48:BL78" si="16">+BK48+BJ48</f>
        <v>61</v>
      </c>
      <c r="BM48" s="7">
        <f t="shared" ref="BM48:BM78" si="17">+BL48*$BM$5</f>
        <v>21.349999999999998</v>
      </c>
      <c r="BN48" s="7">
        <f t="shared" ref="BN48:BN78" si="18">+BM48+BI48+BD48+AY48</f>
        <v>58.612499999999997</v>
      </c>
      <c r="BO48">
        <v>43</v>
      </c>
      <c r="BP48">
        <v>218121156</v>
      </c>
      <c r="BQ48" t="s">
        <v>220</v>
      </c>
      <c r="BR48">
        <v>102</v>
      </c>
      <c r="BS48">
        <v>4</v>
      </c>
    </row>
    <row r="49" spans="1:71" x14ac:dyDescent="0.25">
      <c r="A49" s="5">
        <v>44</v>
      </c>
      <c r="B49" s="2">
        <v>217093248</v>
      </c>
      <c r="C49" s="2" t="s">
        <v>221</v>
      </c>
      <c r="D49" s="2">
        <v>102</v>
      </c>
      <c r="E49" s="2">
        <v>4</v>
      </c>
      <c r="F49" s="2"/>
      <c r="G49" s="2"/>
      <c r="H49" s="2"/>
      <c r="I49" s="2"/>
      <c r="J49" s="2"/>
      <c r="K49" s="5"/>
      <c r="L49" s="5"/>
      <c r="M49" s="5" t="s">
        <v>21</v>
      </c>
      <c r="N49" s="5" t="s">
        <v>21</v>
      </c>
      <c r="O49" s="5" t="s">
        <v>21</v>
      </c>
      <c r="P49" s="5" t="s">
        <v>21</v>
      </c>
      <c r="Q49" s="5" t="s">
        <v>21</v>
      </c>
      <c r="R49" s="5"/>
      <c r="S49" s="5" t="s">
        <v>21</v>
      </c>
      <c r="T49" s="5" t="s">
        <v>21</v>
      </c>
      <c r="U49" s="5"/>
      <c r="V49" s="5" t="s">
        <v>62</v>
      </c>
      <c r="W49" s="5"/>
      <c r="X49" s="5"/>
      <c r="Y49" s="5" t="s">
        <v>21</v>
      </c>
      <c r="Z49" s="5"/>
      <c r="AA49" s="5" t="s">
        <v>21</v>
      </c>
      <c r="AB49" s="5"/>
      <c r="AC49" s="5"/>
      <c r="AD49" s="5"/>
      <c r="AE49" s="5" t="s">
        <v>21</v>
      </c>
      <c r="AF49" s="5" t="s">
        <v>21</v>
      </c>
      <c r="AG49" s="2"/>
      <c r="AH49" s="2" t="s">
        <v>21</v>
      </c>
      <c r="AI49" s="2"/>
      <c r="AJ49" s="2" t="s">
        <v>21</v>
      </c>
      <c r="AK49" s="2"/>
      <c r="AL49" s="2"/>
      <c r="AM49" s="2"/>
      <c r="AN49" s="2"/>
      <c r="AO49" s="2"/>
      <c r="AP49" s="2"/>
      <c r="AQ49" s="2"/>
      <c r="AR49" s="11"/>
      <c r="AS49" s="7">
        <f t="shared" si="10"/>
        <v>0</v>
      </c>
      <c r="AT49" s="7">
        <v>100</v>
      </c>
      <c r="AU49" s="7">
        <v>80</v>
      </c>
      <c r="AV49" s="7">
        <v>95</v>
      </c>
      <c r="AW49" s="7">
        <v>95</v>
      </c>
      <c r="AX49" s="7">
        <f t="shared" si="6"/>
        <v>92.5</v>
      </c>
      <c r="AY49" s="7">
        <f t="shared" si="11"/>
        <v>23.125</v>
      </c>
      <c r="AZ49" s="7"/>
      <c r="BA49" s="7"/>
      <c r="BB49" s="7">
        <v>31</v>
      </c>
      <c r="BC49" s="7">
        <f t="shared" si="12"/>
        <v>31</v>
      </c>
      <c r="BD49" s="7">
        <f t="shared" si="13"/>
        <v>6.2</v>
      </c>
      <c r="BE49" s="7">
        <v>2</v>
      </c>
      <c r="BF49" s="7"/>
      <c r="BG49" s="7">
        <v>35</v>
      </c>
      <c r="BH49" s="11">
        <f t="shared" si="14"/>
        <v>37</v>
      </c>
      <c r="BI49" s="7">
        <f t="shared" si="15"/>
        <v>7.4</v>
      </c>
      <c r="BJ49" s="7"/>
      <c r="BK49" s="7">
        <v>27</v>
      </c>
      <c r="BL49" s="7">
        <f t="shared" si="16"/>
        <v>27</v>
      </c>
      <c r="BM49" s="7">
        <f t="shared" si="17"/>
        <v>9.4499999999999993</v>
      </c>
      <c r="BN49" s="52">
        <f t="shared" si="18"/>
        <v>46.174999999999997</v>
      </c>
      <c r="BO49" s="60">
        <v>44</v>
      </c>
      <c r="BP49">
        <v>217093248</v>
      </c>
      <c r="BQ49" t="s">
        <v>221</v>
      </c>
      <c r="BR49">
        <v>102</v>
      </c>
      <c r="BS49">
        <v>4</v>
      </c>
    </row>
    <row r="50" spans="1:71" x14ac:dyDescent="0.25">
      <c r="A50" s="5">
        <v>45</v>
      </c>
      <c r="B50" s="2">
        <v>218121695</v>
      </c>
      <c r="C50" s="2" t="s">
        <v>404</v>
      </c>
      <c r="D50" s="2">
        <v>102</v>
      </c>
      <c r="E50" s="2">
        <v>4</v>
      </c>
      <c r="F50" s="2"/>
      <c r="G50" s="2"/>
      <c r="H50" s="2"/>
      <c r="I50" s="2"/>
      <c r="J50" s="2"/>
      <c r="K50" s="5"/>
      <c r="L50" s="5"/>
      <c r="M50" s="5" t="s">
        <v>21</v>
      </c>
      <c r="N50" s="5" t="s">
        <v>21</v>
      </c>
      <c r="O50" s="5" t="s">
        <v>21</v>
      </c>
      <c r="P50" s="5" t="s">
        <v>21</v>
      </c>
      <c r="Q50" s="5" t="s">
        <v>21</v>
      </c>
      <c r="R50" s="5"/>
      <c r="S50" s="5" t="s">
        <v>21</v>
      </c>
      <c r="T50" s="5" t="s">
        <v>21</v>
      </c>
      <c r="U50" s="5"/>
      <c r="V50" s="5" t="s">
        <v>21</v>
      </c>
      <c r="W50" s="5"/>
      <c r="X50" s="5"/>
      <c r="Y50" s="5" t="s">
        <v>21</v>
      </c>
      <c r="Z50" s="5"/>
      <c r="AA50" s="5" t="s">
        <v>21</v>
      </c>
      <c r="AB50" s="5"/>
      <c r="AC50" s="5"/>
      <c r="AD50" s="5"/>
      <c r="AE50" s="5" t="s">
        <v>62</v>
      </c>
      <c r="AF50" s="5" t="s">
        <v>21</v>
      </c>
      <c r="AG50" s="2"/>
      <c r="AH50" s="2" t="s">
        <v>21</v>
      </c>
      <c r="AI50" s="2"/>
      <c r="AJ50" s="2" t="s">
        <v>21</v>
      </c>
      <c r="AK50" s="2"/>
      <c r="AL50" s="2"/>
      <c r="AM50" s="2"/>
      <c r="AN50" s="2"/>
      <c r="AO50" s="2"/>
      <c r="AP50" s="2"/>
      <c r="AQ50" s="2"/>
      <c r="AR50" s="11"/>
      <c r="AS50" s="7">
        <f t="shared" si="10"/>
        <v>0</v>
      </c>
      <c r="AT50" s="7">
        <v>100</v>
      </c>
      <c r="AU50" s="7">
        <v>80</v>
      </c>
      <c r="AV50" s="7">
        <v>95</v>
      </c>
      <c r="AW50" s="7">
        <v>90</v>
      </c>
      <c r="AX50" s="7">
        <f t="shared" si="6"/>
        <v>91.25</v>
      </c>
      <c r="AY50" s="7">
        <f t="shared" si="11"/>
        <v>22.8125</v>
      </c>
      <c r="AZ50" s="7"/>
      <c r="BA50" s="7"/>
      <c r="BB50" s="7">
        <v>55</v>
      </c>
      <c r="BC50" s="7">
        <f t="shared" si="12"/>
        <v>55</v>
      </c>
      <c r="BD50" s="7">
        <f t="shared" si="13"/>
        <v>11</v>
      </c>
      <c r="BE50" s="7">
        <v>2</v>
      </c>
      <c r="BF50" s="7"/>
      <c r="BG50" s="7">
        <v>40</v>
      </c>
      <c r="BH50" s="11">
        <f t="shared" si="14"/>
        <v>42</v>
      </c>
      <c r="BI50" s="7">
        <f t="shared" si="15"/>
        <v>8.4</v>
      </c>
      <c r="BJ50" s="7"/>
      <c r="BK50" s="7">
        <v>40</v>
      </c>
      <c r="BL50" s="7">
        <f t="shared" si="16"/>
        <v>40</v>
      </c>
      <c r="BM50" s="7">
        <f t="shared" si="17"/>
        <v>14</v>
      </c>
      <c r="BN50" s="7">
        <f t="shared" si="18"/>
        <v>56.212499999999999</v>
      </c>
      <c r="BO50">
        <v>45</v>
      </c>
      <c r="BP50">
        <v>218121695</v>
      </c>
      <c r="BQ50" t="s">
        <v>478</v>
      </c>
      <c r="BR50">
        <v>102</v>
      </c>
      <c r="BS50">
        <v>4</v>
      </c>
    </row>
    <row r="51" spans="1:71" x14ac:dyDescent="0.25">
      <c r="A51" s="5">
        <v>46</v>
      </c>
      <c r="B51" s="2">
        <v>212188119</v>
      </c>
      <c r="C51" s="2" t="s">
        <v>361</v>
      </c>
      <c r="D51" s="2">
        <v>102</v>
      </c>
      <c r="E51" s="2">
        <v>4</v>
      </c>
      <c r="F51" s="2"/>
      <c r="G51" s="2"/>
      <c r="H51" s="2"/>
      <c r="I51" s="2"/>
      <c r="J51" s="2"/>
      <c r="K51" s="5"/>
      <c r="L51" s="5"/>
      <c r="M51" s="5"/>
      <c r="N51" s="5"/>
      <c r="O51" s="5"/>
      <c r="P51" s="5" t="s">
        <v>62</v>
      </c>
      <c r="Q51" s="5" t="s">
        <v>62</v>
      </c>
      <c r="R51" s="5"/>
      <c r="S51" s="5" t="s">
        <v>62</v>
      </c>
      <c r="T51" s="5" t="s">
        <v>62</v>
      </c>
      <c r="U51" s="5"/>
      <c r="V51" s="5" t="s">
        <v>62</v>
      </c>
      <c r="W51" s="5"/>
      <c r="X51" s="5"/>
      <c r="Y51" s="5" t="s">
        <v>62</v>
      </c>
      <c r="Z51" s="5"/>
      <c r="AA51" s="5" t="s">
        <v>62</v>
      </c>
      <c r="AB51" s="5"/>
      <c r="AC51" s="5"/>
      <c r="AD51" s="5"/>
      <c r="AE51" s="5" t="s">
        <v>62</v>
      </c>
      <c r="AF51" s="5" t="s">
        <v>62</v>
      </c>
      <c r="AG51" s="2"/>
      <c r="AH51" s="2" t="s">
        <v>62</v>
      </c>
      <c r="AI51" s="2"/>
      <c r="AJ51" s="2" t="s">
        <v>62</v>
      </c>
      <c r="AK51" s="2"/>
      <c r="AL51" s="2"/>
      <c r="AM51" s="2"/>
      <c r="AN51" s="2"/>
      <c r="AO51" s="2"/>
      <c r="AP51" s="2"/>
      <c r="AQ51" s="2"/>
      <c r="AR51" s="11"/>
      <c r="AS51" s="7">
        <f t="shared" si="10"/>
        <v>0</v>
      </c>
      <c r="AT51" s="7"/>
      <c r="AU51" s="7"/>
      <c r="AV51" s="7"/>
      <c r="AW51" s="7"/>
      <c r="AX51" s="7">
        <f t="shared" si="6"/>
        <v>0</v>
      </c>
      <c r="AY51" s="7">
        <f t="shared" si="11"/>
        <v>0</v>
      </c>
      <c r="AZ51" s="7"/>
      <c r="BA51" s="7"/>
      <c r="BB51" s="7"/>
      <c r="BC51" s="7">
        <f t="shared" si="12"/>
        <v>0</v>
      </c>
      <c r="BD51" s="7">
        <f t="shared" si="13"/>
        <v>0</v>
      </c>
      <c r="BE51" s="7"/>
      <c r="BF51" s="7"/>
      <c r="BG51" s="7"/>
      <c r="BH51" s="11">
        <f t="shared" si="14"/>
        <v>0</v>
      </c>
      <c r="BI51" s="7">
        <f t="shared" si="15"/>
        <v>0</v>
      </c>
      <c r="BJ51" s="7"/>
      <c r="BK51" s="7"/>
      <c r="BL51" s="7">
        <f t="shared" si="16"/>
        <v>0</v>
      </c>
      <c r="BM51" s="7">
        <f t="shared" si="17"/>
        <v>0</v>
      </c>
      <c r="BN51" s="7">
        <f t="shared" si="18"/>
        <v>0</v>
      </c>
      <c r="BO51">
        <v>46</v>
      </c>
      <c r="BP51">
        <v>212188119</v>
      </c>
      <c r="BQ51" t="s">
        <v>361</v>
      </c>
      <c r="BR51">
        <v>102</v>
      </c>
      <c r="BS51">
        <v>4</v>
      </c>
    </row>
    <row r="52" spans="1:71" x14ac:dyDescent="0.25">
      <c r="A52" s="5">
        <v>47</v>
      </c>
      <c r="B52" s="2">
        <v>218121881</v>
      </c>
      <c r="C52" s="2" t="s">
        <v>222</v>
      </c>
      <c r="D52" s="2">
        <v>102</v>
      </c>
      <c r="E52" s="2">
        <v>4</v>
      </c>
      <c r="F52" s="2"/>
      <c r="G52" s="2"/>
      <c r="H52" s="2"/>
      <c r="I52" s="2"/>
      <c r="J52" s="2"/>
      <c r="K52" s="5"/>
      <c r="L52" s="5"/>
      <c r="M52" s="5" t="s">
        <v>21</v>
      </c>
      <c r="N52" s="5" t="s">
        <v>21</v>
      </c>
      <c r="O52" s="5" t="s">
        <v>62</v>
      </c>
      <c r="P52" s="5" t="s">
        <v>62</v>
      </c>
      <c r="Q52" s="5" t="s">
        <v>21</v>
      </c>
      <c r="R52" s="5"/>
      <c r="S52" s="5" t="s">
        <v>21</v>
      </c>
      <c r="T52" s="5" t="s">
        <v>21</v>
      </c>
      <c r="U52" s="5"/>
      <c r="V52" s="5" t="s">
        <v>21</v>
      </c>
      <c r="W52" s="5"/>
      <c r="X52" s="5"/>
      <c r="Y52" s="5" t="s">
        <v>21</v>
      </c>
      <c r="Z52" s="5"/>
      <c r="AA52" s="5" t="s">
        <v>21</v>
      </c>
      <c r="AB52" s="5"/>
      <c r="AC52" s="5"/>
      <c r="AD52" s="5"/>
      <c r="AE52" s="5" t="s">
        <v>21</v>
      </c>
      <c r="AF52" s="5" t="s">
        <v>21</v>
      </c>
      <c r="AG52" s="2"/>
      <c r="AH52" s="2" t="s">
        <v>21</v>
      </c>
      <c r="AI52" s="2"/>
      <c r="AJ52" s="2" t="s">
        <v>21</v>
      </c>
      <c r="AK52" s="2"/>
      <c r="AL52" s="2"/>
      <c r="AM52" s="2"/>
      <c r="AN52" s="2"/>
      <c r="AO52" s="2"/>
      <c r="AP52" s="2"/>
      <c r="AQ52" s="2"/>
      <c r="AR52" s="11"/>
      <c r="AS52" s="7">
        <f t="shared" si="10"/>
        <v>0</v>
      </c>
      <c r="AT52" s="7"/>
      <c r="AU52" s="7">
        <v>75</v>
      </c>
      <c r="AV52" s="7">
        <v>100</v>
      </c>
      <c r="AW52" s="7">
        <v>95</v>
      </c>
      <c r="AX52" s="7">
        <f t="shared" si="6"/>
        <v>67.5</v>
      </c>
      <c r="AY52" s="7">
        <f t="shared" si="11"/>
        <v>16.875</v>
      </c>
      <c r="AZ52" s="7"/>
      <c r="BA52" s="7"/>
      <c r="BB52" s="7">
        <v>58</v>
      </c>
      <c r="BC52" s="7">
        <f t="shared" si="12"/>
        <v>58</v>
      </c>
      <c r="BD52" s="7">
        <f t="shared" si="13"/>
        <v>11.600000000000001</v>
      </c>
      <c r="BE52" s="7">
        <v>4</v>
      </c>
      <c r="BF52" s="7"/>
      <c r="BG52" s="7">
        <v>37</v>
      </c>
      <c r="BH52" s="11">
        <f t="shared" si="14"/>
        <v>41</v>
      </c>
      <c r="BI52" s="7">
        <f t="shared" si="15"/>
        <v>8.2000000000000011</v>
      </c>
      <c r="BJ52" s="7"/>
      <c r="BK52" s="7">
        <v>45</v>
      </c>
      <c r="BL52" s="7">
        <f t="shared" si="16"/>
        <v>45</v>
      </c>
      <c r="BM52" s="7">
        <f t="shared" si="17"/>
        <v>15.749999999999998</v>
      </c>
      <c r="BN52" s="7">
        <f t="shared" si="18"/>
        <v>52.424999999999997</v>
      </c>
      <c r="BO52">
        <v>47</v>
      </c>
      <c r="BP52">
        <v>218121881</v>
      </c>
      <c r="BQ52" t="s">
        <v>222</v>
      </c>
      <c r="BR52">
        <v>102</v>
      </c>
      <c r="BS52">
        <v>4</v>
      </c>
    </row>
    <row r="53" spans="1:71" x14ac:dyDescent="0.25">
      <c r="A53" s="5">
        <v>48</v>
      </c>
      <c r="B53" s="2">
        <v>218122195</v>
      </c>
      <c r="C53" s="2" t="s">
        <v>223</v>
      </c>
      <c r="D53" s="2">
        <v>102</v>
      </c>
      <c r="E53" s="2">
        <v>4</v>
      </c>
      <c r="F53" s="2"/>
      <c r="G53" s="2"/>
      <c r="H53" s="2"/>
      <c r="I53" s="2"/>
      <c r="J53" s="2"/>
      <c r="K53" s="5"/>
      <c r="L53" s="5"/>
      <c r="M53" s="5" t="s">
        <v>21</v>
      </c>
      <c r="N53" s="5" t="s">
        <v>62</v>
      </c>
      <c r="O53" s="5" t="s">
        <v>21</v>
      </c>
      <c r="P53" s="5" t="s">
        <v>21</v>
      </c>
      <c r="Q53" s="5" t="s">
        <v>21</v>
      </c>
      <c r="R53" s="5"/>
      <c r="S53" s="5" t="s">
        <v>62</v>
      </c>
      <c r="T53" s="5" t="s">
        <v>21</v>
      </c>
      <c r="U53" s="5"/>
      <c r="V53" s="5" t="s">
        <v>21</v>
      </c>
      <c r="W53" s="5"/>
      <c r="X53" s="5"/>
      <c r="Y53" s="5" t="s">
        <v>21</v>
      </c>
      <c r="Z53" s="5"/>
      <c r="AA53" s="5" t="s">
        <v>21</v>
      </c>
      <c r="AB53" s="5"/>
      <c r="AC53" s="5"/>
      <c r="AD53" s="5"/>
      <c r="AE53" s="5" t="s">
        <v>21</v>
      </c>
      <c r="AF53" s="5" t="s">
        <v>21</v>
      </c>
      <c r="AG53" s="2"/>
      <c r="AH53" s="2" t="s">
        <v>21</v>
      </c>
      <c r="AI53" s="2"/>
      <c r="AJ53" s="2" t="s">
        <v>21</v>
      </c>
      <c r="AK53" s="2"/>
      <c r="AL53" s="2"/>
      <c r="AM53" s="2"/>
      <c r="AN53" s="2"/>
      <c r="AO53" s="2"/>
      <c r="AP53" s="2"/>
      <c r="AQ53" s="2"/>
      <c r="AR53" s="11"/>
      <c r="AS53" s="7">
        <f t="shared" si="10"/>
        <v>0</v>
      </c>
      <c r="AT53" s="7">
        <v>90</v>
      </c>
      <c r="AU53" s="7">
        <v>85</v>
      </c>
      <c r="AV53" s="7">
        <v>100</v>
      </c>
      <c r="AW53" s="7">
        <v>95</v>
      </c>
      <c r="AX53" s="7">
        <f t="shared" si="6"/>
        <v>92.5</v>
      </c>
      <c r="AY53" s="7">
        <f t="shared" si="11"/>
        <v>23.125</v>
      </c>
      <c r="AZ53" s="7"/>
      <c r="BA53" s="7"/>
      <c r="BB53" s="7">
        <v>41</v>
      </c>
      <c r="BC53" s="7">
        <f t="shared" si="12"/>
        <v>41</v>
      </c>
      <c r="BD53" s="7">
        <f t="shared" si="13"/>
        <v>8.2000000000000011</v>
      </c>
      <c r="BE53" s="7">
        <v>2</v>
      </c>
      <c r="BF53" s="7"/>
      <c r="BG53" s="7">
        <v>44</v>
      </c>
      <c r="BH53" s="11">
        <f t="shared" si="14"/>
        <v>46</v>
      </c>
      <c r="BI53" s="7">
        <f t="shared" si="15"/>
        <v>9.2000000000000011</v>
      </c>
      <c r="BJ53" s="7"/>
      <c r="BK53" s="7">
        <v>44</v>
      </c>
      <c r="BL53" s="7">
        <f t="shared" si="16"/>
        <v>44</v>
      </c>
      <c r="BM53" s="7">
        <f t="shared" si="17"/>
        <v>15.399999999999999</v>
      </c>
      <c r="BN53" s="7">
        <f t="shared" si="18"/>
        <v>55.925000000000004</v>
      </c>
      <c r="BO53">
        <v>48</v>
      </c>
      <c r="BP53">
        <v>218122195</v>
      </c>
      <c r="BQ53" t="s">
        <v>223</v>
      </c>
      <c r="BR53">
        <v>102</v>
      </c>
      <c r="BS53">
        <v>4</v>
      </c>
    </row>
    <row r="54" spans="1:71" x14ac:dyDescent="0.25">
      <c r="A54" s="5">
        <v>49</v>
      </c>
      <c r="B54" s="2">
        <v>218122268</v>
      </c>
      <c r="C54" s="2" t="s">
        <v>224</v>
      </c>
      <c r="D54" s="2">
        <v>102</v>
      </c>
      <c r="E54" s="2">
        <v>4</v>
      </c>
      <c r="F54" s="2"/>
      <c r="G54" s="2"/>
      <c r="H54" s="2"/>
      <c r="I54" s="2"/>
      <c r="J54" s="2"/>
      <c r="K54" s="5"/>
      <c r="L54" s="5"/>
      <c r="M54" s="5" t="s">
        <v>21</v>
      </c>
      <c r="N54" s="5" t="s">
        <v>62</v>
      </c>
      <c r="O54" s="5" t="s">
        <v>21</v>
      </c>
      <c r="P54" s="5" t="s">
        <v>21</v>
      </c>
      <c r="Q54" s="5" t="s">
        <v>21</v>
      </c>
      <c r="R54" s="5"/>
      <c r="S54" s="5" t="s">
        <v>62</v>
      </c>
      <c r="T54" s="5" t="s">
        <v>21</v>
      </c>
      <c r="U54" s="5"/>
      <c r="V54" s="5" t="s">
        <v>21</v>
      </c>
      <c r="W54" s="5"/>
      <c r="X54" s="5"/>
      <c r="Y54" s="5" t="s">
        <v>21</v>
      </c>
      <c r="Z54" s="5"/>
      <c r="AA54" s="5" t="s">
        <v>21</v>
      </c>
      <c r="AB54" s="5"/>
      <c r="AC54" s="5"/>
      <c r="AD54" s="5"/>
      <c r="AE54" s="5" t="s">
        <v>62</v>
      </c>
      <c r="AF54" s="5" t="s">
        <v>21</v>
      </c>
      <c r="AG54" s="2"/>
      <c r="AH54" s="2" t="s">
        <v>21</v>
      </c>
      <c r="AI54" s="2"/>
      <c r="AJ54" s="2" t="s">
        <v>21</v>
      </c>
      <c r="AK54" s="2"/>
      <c r="AL54" s="2"/>
      <c r="AM54" s="2"/>
      <c r="AN54" s="2"/>
      <c r="AO54" s="2"/>
      <c r="AP54" s="2"/>
      <c r="AQ54" s="2"/>
      <c r="AR54" s="11"/>
      <c r="AS54" s="7">
        <f t="shared" si="10"/>
        <v>0</v>
      </c>
      <c r="AT54" s="7"/>
      <c r="AU54" s="52">
        <v>85</v>
      </c>
      <c r="AV54" s="7">
        <v>100</v>
      </c>
      <c r="AW54" s="7">
        <v>95</v>
      </c>
      <c r="AX54" s="7">
        <f t="shared" si="6"/>
        <v>70</v>
      </c>
      <c r="AY54" s="7">
        <f t="shared" si="11"/>
        <v>17.5</v>
      </c>
      <c r="AZ54" s="7"/>
      <c r="BA54" s="7">
        <v>2</v>
      </c>
      <c r="BB54" s="7">
        <v>10</v>
      </c>
      <c r="BC54" s="7">
        <f t="shared" si="12"/>
        <v>12</v>
      </c>
      <c r="BD54" s="7">
        <f t="shared" si="13"/>
        <v>2.4000000000000004</v>
      </c>
      <c r="BE54" s="7">
        <v>2</v>
      </c>
      <c r="BF54" s="7"/>
      <c r="BG54" s="7">
        <v>10</v>
      </c>
      <c r="BH54" s="11">
        <f t="shared" si="14"/>
        <v>12</v>
      </c>
      <c r="BI54" s="7">
        <f t="shared" si="15"/>
        <v>2.4000000000000004</v>
      </c>
      <c r="BJ54" s="7"/>
      <c r="BK54" s="7">
        <v>24</v>
      </c>
      <c r="BL54" s="7">
        <f t="shared" si="16"/>
        <v>24</v>
      </c>
      <c r="BM54" s="7">
        <f t="shared" si="17"/>
        <v>8.3999999999999986</v>
      </c>
      <c r="BN54" s="52">
        <f t="shared" si="18"/>
        <v>30.7</v>
      </c>
      <c r="BO54">
        <v>49</v>
      </c>
      <c r="BP54">
        <v>218122268</v>
      </c>
      <c r="BQ54" t="s">
        <v>224</v>
      </c>
      <c r="BR54">
        <v>102</v>
      </c>
      <c r="BS54">
        <v>4</v>
      </c>
    </row>
    <row r="55" spans="1:71" x14ac:dyDescent="0.25">
      <c r="A55" s="5">
        <v>50</v>
      </c>
      <c r="B55" s="2">
        <v>218122519</v>
      </c>
      <c r="C55" s="2" t="s">
        <v>225</v>
      </c>
      <c r="D55" s="2">
        <v>102</v>
      </c>
      <c r="E55" s="2">
        <v>4</v>
      </c>
      <c r="F55" s="2"/>
      <c r="G55" s="2"/>
      <c r="H55" s="2"/>
      <c r="I55" s="2"/>
      <c r="J55" s="2"/>
      <c r="K55" s="5"/>
      <c r="L55" s="5"/>
      <c r="M55" s="5" t="s">
        <v>21</v>
      </c>
      <c r="N55" s="5" t="s">
        <v>21</v>
      </c>
      <c r="O55" s="5" t="s">
        <v>21</v>
      </c>
      <c r="P55" s="5" t="s">
        <v>21</v>
      </c>
      <c r="Q55" s="5" t="s">
        <v>21</v>
      </c>
      <c r="R55" s="5"/>
      <c r="S55" s="5" t="s">
        <v>21</v>
      </c>
      <c r="T55" s="5" t="s">
        <v>62</v>
      </c>
      <c r="U55" s="5"/>
      <c r="V55" s="5" t="s">
        <v>62</v>
      </c>
      <c r="W55" s="5"/>
      <c r="X55" s="5"/>
      <c r="Y55" s="5" t="s">
        <v>21</v>
      </c>
      <c r="Z55" s="5"/>
      <c r="AA55" s="5" t="s">
        <v>21</v>
      </c>
      <c r="AB55" s="5"/>
      <c r="AC55" s="5"/>
      <c r="AD55" s="5"/>
      <c r="AE55" s="5" t="s">
        <v>62</v>
      </c>
      <c r="AF55" s="5" t="s">
        <v>21</v>
      </c>
      <c r="AG55" s="2"/>
      <c r="AH55" s="2" t="s">
        <v>21</v>
      </c>
      <c r="AI55" s="2"/>
      <c r="AJ55" s="2" t="s">
        <v>62</v>
      </c>
      <c r="AK55" s="2"/>
      <c r="AL55" s="2"/>
      <c r="AM55" s="2"/>
      <c r="AN55" s="2"/>
      <c r="AO55" s="2"/>
      <c r="AP55" s="2"/>
      <c r="AQ55" s="2"/>
      <c r="AR55" s="11"/>
      <c r="AS55" s="7">
        <f t="shared" si="10"/>
        <v>0</v>
      </c>
      <c r="AT55" s="7"/>
      <c r="AU55" s="7"/>
      <c r="AV55" s="7">
        <v>100</v>
      </c>
      <c r="AW55" s="7">
        <v>95</v>
      </c>
      <c r="AX55" s="7">
        <f t="shared" si="6"/>
        <v>48.75</v>
      </c>
      <c r="AY55" s="7">
        <f t="shared" si="11"/>
        <v>12.1875</v>
      </c>
      <c r="AZ55" s="7"/>
      <c r="BA55" s="7"/>
      <c r="BB55" s="7">
        <v>21</v>
      </c>
      <c r="BC55" s="7">
        <f t="shared" si="12"/>
        <v>21</v>
      </c>
      <c r="BD55" s="7">
        <f t="shared" si="13"/>
        <v>4.2</v>
      </c>
      <c r="BE55" s="7">
        <v>2</v>
      </c>
      <c r="BF55" s="7"/>
      <c r="BG55" s="7"/>
      <c r="BH55" s="11">
        <f t="shared" si="14"/>
        <v>2</v>
      </c>
      <c r="BI55" s="7">
        <f t="shared" si="15"/>
        <v>0.4</v>
      </c>
      <c r="BJ55" s="7"/>
      <c r="BK55" s="7"/>
      <c r="BL55" s="7">
        <f t="shared" si="16"/>
        <v>0</v>
      </c>
      <c r="BM55" s="7">
        <f t="shared" si="17"/>
        <v>0</v>
      </c>
      <c r="BN55" s="7">
        <f t="shared" si="18"/>
        <v>16.787500000000001</v>
      </c>
      <c r="BO55">
        <v>50</v>
      </c>
      <c r="BP55">
        <v>218122519</v>
      </c>
      <c r="BQ55" t="s">
        <v>225</v>
      </c>
      <c r="BR55">
        <v>102</v>
      </c>
      <c r="BS55">
        <v>4</v>
      </c>
    </row>
    <row r="56" spans="1:71" x14ac:dyDescent="0.25">
      <c r="A56" s="5">
        <v>51</v>
      </c>
      <c r="B56" s="2">
        <v>218122586</v>
      </c>
      <c r="C56" s="2" t="s">
        <v>226</v>
      </c>
      <c r="D56" s="2">
        <v>102</v>
      </c>
      <c r="E56" s="2">
        <v>4</v>
      </c>
      <c r="F56" s="2"/>
      <c r="G56" s="2"/>
      <c r="H56" s="2"/>
      <c r="I56" s="2"/>
      <c r="J56" s="2"/>
      <c r="K56" s="5"/>
      <c r="L56" s="5"/>
      <c r="M56" s="5" t="s">
        <v>21</v>
      </c>
      <c r="N56" s="5" t="s">
        <v>21</v>
      </c>
      <c r="O56" s="5" t="s">
        <v>21</v>
      </c>
      <c r="P56" s="5" t="s">
        <v>21</v>
      </c>
      <c r="Q56" s="5" t="s">
        <v>21</v>
      </c>
      <c r="R56" s="5"/>
      <c r="S56" s="5" t="s">
        <v>21</v>
      </c>
      <c r="T56" s="5" t="s">
        <v>21</v>
      </c>
      <c r="U56" s="5"/>
      <c r="V56" s="5" t="s">
        <v>21</v>
      </c>
      <c r="W56" s="5"/>
      <c r="X56" s="5"/>
      <c r="Y56" s="5" t="s">
        <v>21</v>
      </c>
      <c r="Z56" s="5"/>
      <c r="AA56" s="5" t="s">
        <v>21</v>
      </c>
      <c r="AB56" s="5"/>
      <c r="AC56" s="5"/>
      <c r="AD56" s="5"/>
      <c r="AE56" s="5" t="s">
        <v>21</v>
      </c>
      <c r="AF56" s="5" t="s">
        <v>21</v>
      </c>
      <c r="AG56" s="2"/>
      <c r="AH56" s="2" t="s">
        <v>21</v>
      </c>
      <c r="AI56" s="2"/>
      <c r="AJ56" s="2" t="s">
        <v>21</v>
      </c>
      <c r="AK56" s="2"/>
      <c r="AL56" s="2"/>
      <c r="AM56" s="2"/>
      <c r="AN56" s="2"/>
      <c r="AO56" s="2"/>
      <c r="AP56" s="2"/>
      <c r="AQ56" s="2"/>
      <c r="AR56" s="11"/>
      <c r="AS56" s="7">
        <f t="shared" si="10"/>
        <v>0</v>
      </c>
      <c r="AT56" s="52"/>
      <c r="AU56" s="7">
        <v>75</v>
      </c>
      <c r="AV56" s="7">
        <v>95</v>
      </c>
      <c r="AW56" s="52"/>
      <c r="AX56" s="7">
        <f t="shared" si="6"/>
        <v>42.5</v>
      </c>
      <c r="AY56" s="7">
        <f t="shared" si="11"/>
        <v>10.625</v>
      </c>
      <c r="AZ56" s="7"/>
      <c r="BA56" s="7"/>
      <c r="BB56" s="7">
        <v>28</v>
      </c>
      <c r="BC56" s="7">
        <f t="shared" si="12"/>
        <v>28</v>
      </c>
      <c r="BD56" s="7">
        <f t="shared" si="13"/>
        <v>5.6000000000000005</v>
      </c>
      <c r="BE56" s="7">
        <v>2</v>
      </c>
      <c r="BF56" s="7"/>
      <c r="BG56" s="7">
        <v>10</v>
      </c>
      <c r="BH56" s="11">
        <f t="shared" si="14"/>
        <v>12</v>
      </c>
      <c r="BI56" s="7">
        <f t="shared" si="15"/>
        <v>2.4000000000000004</v>
      </c>
      <c r="BJ56" s="7"/>
      <c r="BK56" s="7">
        <v>70</v>
      </c>
      <c r="BL56" s="7">
        <f t="shared" si="16"/>
        <v>70</v>
      </c>
      <c r="BM56" s="7">
        <f t="shared" si="17"/>
        <v>24.5</v>
      </c>
      <c r="BN56" s="7">
        <v>51</v>
      </c>
      <c r="BO56" s="60">
        <v>51</v>
      </c>
      <c r="BP56">
        <v>218122586</v>
      </c>
      <c r="BQ56" t="s">
        <v>226</v>
      </c>
      <c r="BR56">
        <v>102</v>
      </c>
      <c r="BS56">
        <v>4</v>
      </c>
    </row>
    <row r="57" spans="1:71" x14ac:dyDescent="0.25">
      <c r="A57" s="5">
        <v>52</v>
      </c>
      <c r="B57" s="2">
        <v>218122713</v>
      </c>
      <c r="C57" s="2" t="s">
        <v>227</v>
      </c>
      <c r="D57" s="2">
        <v>102</v>
      </c>
      <c r="E57" s="2">
        <v>4</v>
      </c>
      <c r="F57" s="2"/>
      <c r="G57" s="2"/>
      <c r="H57" s="2"/>
      <c r="I57" s="2"/>
      <c r="J57" s="2"/>
      <c r="K57" s="5"/>
      <c r="L57" s="5"/>
      <c r="M57" s="5" t="s">
        <v>21</v>
      </c>
      <c r="N57" s="5" t="s">
        <v>21</v>
      </c>
      <c r="O57" s="5" t="s">
        <v>21</v>
      </c>
      <c r="P57" s="5" t="s">
        <v>21</v>
      </c>
      <c r="Q57" s="5" t="s">
        <v>21</v>
      </c>
      <c r="R57" s="5"/>
      <c r="S57" s="5" t="s">
        <v>21</v>
      </c>
      <c r="T57" s="5" t="s">
        <v>62</v>
      </c>
      <c r="U57" s="5"/>
      <c r="V57" s="5" t="s">
        <v>21</v>
      </c>
      <c r="W57" s="5"/>
      <c r="X57" s="5"/>
      <c r="Y57" s="5" t="s">
        <v>21</v>
      </c>
      <c r="Z57" s="5"/>
      <c r="AA57" s="5" t="s">
        <v>21</v>
      </c>
      <c r="AB57" s="5"/>
      <c r="AC57" s="5"/>
      <c r="AD57" s="5"/>
      <c r="AE57" s="5" t="s">
        <v>21</v>
      </c>
      <c r="AF57" s="5" t="s">
        <v>21</v>
      </c>
      <c r="AG57" s="2"/>
      <c r="AH57" s="2" t="s">
        <v>21</v>
      </c>
      <c r="AI57" s="2"/>
      <c r="AJ57" s="2" t="s">
        <v>21</v>
      </c>
      <c r="AK57" s="2"/>
      <c r="AL57" s="2"/>
      <c r="AM57" s="2"/>
      <c r="AN57" s="2"/>
      <c r="AO57" s="2"/>
      <c r="AP57" s="2"/>
      <c r="AQ57" s="2"/>
      <c r="AR57" s="11"/>
      <c r="AS57" s="7">
        <f t="shared" si="10"/>
        <v>0</v>
      </c>
      <c r="AT57" s="7">
        <v>100</v>
      </c>
      <c r="AU57" s="7">
        <v>85</v>
      </c>
      <c r="AV57" s="7">
        <v>100</v>
      </c>
      <c r="AW57" s="7">
        <v>95</v>
      </c>
      <c r="AX57" s="7">
        <f t="shared" si="6"/>
        <v>95</v>
      </c>
      <c r="AY57" s="7">
        <f t="shared" si="11"/>
        <v>23.75</v>
      </c>
      <c r="AZ57" s="7"/>
      <c r="BA57" s="7"/>
      <c r="BB57" s="7">
        <v>91</v>
      </c>
      <c r="BC57" s="7">
        <f t="shared" si="12"/>
        <v>91</v>
      </c>
      <c r="BD57" s="7">
        <f t="shared" si="13"/>
        <v>18.2</v>
      </c>
      <c r="BE57" s="7">
        <v>2</v>
      </c>
      <c r="BF57" s="7"/>
      <c r="BG57" s="7">
        <v>45</v>
      </c>
      <c r="BH57" s="11">
        <f t="shared" si="14"/>
        <v>47</v>
      </c>
      <c r="BI57" s="7">
        <f t="shared" si="15"/>
        <v>9.4</v>
      </c>
      <c r="BJ57" s="7"/>
      <c r="BK57" s="7">
        <v>45</v>
      </c>
      <c r="BL57" s="7">
        <f t="shared" si="16"/>
        <v>45</v>
      </c>
      <c r="BM57" s="7">
        <f t="shared" si="17"/>
        <v>15.749999999999998</v>
      </c>
      <c r="BN57" s="7">
        <f t="shared" si="18"/>
        <v>67.099999999999994</v>
      </c>
      <c r="BO57">
        <v>52</v>
      </c>
      <c r="BP57">
        <v>218122713</v>
      </c>
      <c r="BQ57" t="s">
        <v>227</v>
      </c>
      <c r="BR57">
        <v>102</v>
      </c>
      <c r="BS57">
        <v>4</v>
      </c>
    </row>
    <row r="58" spans="1:71" x14ac:dyDescent="0.25">
      <c r="A58" s="5">
        <v>53</v>
      </c>
      <c r="B58" s="2">
        <v>218066791</v>
      </c>
      <c r="C58" s="2" t="s">
        <v>228</v>
      </c>
      <c r="D58" s="2">
        <v>102</v>
      </c>
      <c r="E58" s="2">
        <v>4</v>
      </c>
      <c r="F58" s="2"/>
      <c r="G58" s="2"/>
      <c r="H58" s="2"/>
      <c r="I58" s="2"/>
      <c r="J58" s="2"/>
      <c r="K58" s="5"/>
      <c r="L58" s="5"/>
      <c r="M58" s="5" t="s">
        <v>21</v>
      </c>
      <c r="N58" s="5" t="s">
        <v>21</v>
      </c>
      <c r="O58" s="5" t="s">
        <v>21</v>
      </c>
      <c r="P58" s="5" t="s">
        <v>21</v>
      </c>
      <c r="Q58" s="5" t="s">
        <v>21</v>
      </c>
      <c r="R58" s="5"/>
      <c r="S58" s="5" t="s">
        <v>21</v>
      </c>
      <c r="T58" s="5" t="s">
        <v>21</v>
      </c>
      <c r="U58" s="5"/>
      <c r="V58" s="5" t="s">
        <v>21</v>
      </c>
      <c r="W58" s="5"/>
      <c r="X58" s="5"/>
      <c r="Y58" s="5" t="s">
        <v>21</v>
      </c>
      <c r="Z58" s="5"/>
      <c r="AA58" s="5" t="s">
        <v>21</v>
      </c>
      <c r="AB58" s="5"/>
      <c r="AC58" s="5"/>
      <c r="AD58" s="5"/>
      <c r="AE58" s="5" t="s">
        <v>21</v>
      </c>
      <c r="AF58" s="5" t="s">
        <v>21</v>
      </c>
      <c r="AG58" s="2"/>
      <c r="AH58" s="2" t="s">
        <v>21</v>
      </c>
      <c r="AI58" s="2"/>
      <c r="AJ58" s="2" t="s">
        <v>21</v>
      </c>
      <c r="AK58" s="2"/>
      <c r="AL58" s="2"/>
      <c r="AM58" s="2"/>
      <c r="AN58" s="2"/>
      <c r="AO58" s="2"/>
      <c r="AP58" s="2"/>
      <c r="AQ58" s="2"/>
      <c r="AR58" s="11"/>
      <c r="AS58" s="7">
        <f t="shared" si="10"/>
        <v>0</v>
      </c>
      <c r="AT58" s="7">
        <v>100</v>
      </c>
      <c r="AU58" s="7">
        <v>98</v>
      </c>
      <c r="AV58" s="7">
        <v>100</v>
      </c>
      <c r="AW58" s="7">
        <v>95</v>
      </c>
      <c r="AX58" s="7">
        <f t="shared" si="6"/>
        <v>98.25</v>
      </c>
      <c r="AY58" s="7">
        <f t="shared" si="11"/>
        <v>24.5625</v>
      </c>
      <c r="AZ58" s="7"/>
      <c r="BA58" s="7">
        <v>2</v>
      </c>
      <c r="BB58" s="7">
        <v>41</v>
      </c>
      <c r="BC58" s="7">
        <f t="shared" si="12"/>
        <v>43</v>
      </c>
      <c r="BD58" s="7">
        <f t="shared" si="13"/>
        <v>8.6</v>
      </c>
      <c r="BE58" s="7">
        <v>4</v>
      </c>
      <c r="BF58" s="7"/>
      <c r="BG58" s="7">
        <v>40</v>
      </c>
      <c r="BH58" s="11">
        <f t="shared" si="14"/>
        <v>44</v>
      </c>
      <c r="BI58" s="7">
        <f t="shared" si="15"/>
        <v>8.8000000000000007</v>
      </c>
      <c r="BJ58" s="7"/>
      <c r="BK58" s="7">
        <v>40</v>
      </c>
      <c r="BL58" s="7">
        <f t="shared" si="16"/>
        <v>40</v>
      </c>
      <c r="BM58" s="7">
        <f t="shared" si="17"/>
        <v>14</v>
      </c>
      <c r="BN58" s="7">
        <f t="shared" si="18"/>
        <v>55.962499999999999</v>
      </c>
      <c r="BO58">
        <v>53</v>
      </c>
      <c r="BP58">
        <v>218066791</v>
      </c>
      <c r="BQ58" t="s">
        <v>228</v>
      </c>
      <c r="BR58">
        <v>102</v>
      </c>
      <c r="BS58">
        <v>4</v>
      </c>
    </row>
    <row r="59" spans="1:71" x14ac:dyDescent="0.25">
      <c r="A59" s="5">
        <v>54</v>
      </c>
      <c r="B59" s="2">
        <v>218123035</v>
      </c>
      <c r="C59" s="2" t="s">
        <v>229</v>
      </c>
      <c r="D59" s="2">
        <v>102</v>
      </c>
      <c r="E59" s="2">
        <v>4</v>
      </c>
      <c r="F59" s="2"/>
      <c r="G59" s="2"/>
      <c r="H59" s="2"/>
      <c r="I59" s="2"/>
      <c r="J59" s="2"/>
      <c r="K59" s="5"/>
      <c r="L59" s="5"/>
      <c r="M59" s="5" t="s">
        <v>21</v>
      </c>
      <c r="N59" s="5" t="s">
        <v>21</v>
      </c>
      <c r="O59" s="5" t="s">
        <v>21</v>
      </c>
      <c r="P59" s="5" t="s">
        <v>21</v>
      </c>
      <c r="Q59" s="5" t="s">
        <v>21</v>
      </c>
      <c r="R59" s="5"/>
      <c r="S59" s="5" t="s">
        <v>62</v>
      </c>
      <c r="T59" s="5" t="s">
        <v>21</v>
      </c>
      <c r="U59" s="5"/>
      <c r="V59" s="5" t="s">
        <v>62</v>
      </c>
      <c r="W59" s="5"/>
      <c r="X59" s="5"/>
      <c r="Y59" s="5" t="s">
        <v>21</v>
      </c>
      <c r="Z59" s="5"/>
      <c r="AA59" s="5" t="s">
        <v>21</v>
      </c>
      <c r="AB59" s="5"/>
      <c r="AC59" s="5"/>
      <c r="AD59" s="5"/>
      <c r="AE59" s="5" t="s">
        <v>21</v>
      </c>
      <c r="AF59" s="5" t="s">
        <v>62</v>
      </c>
      <c r="AG59" s="2"/>
      <c r="AH59" s="2" t="s">
        <v>62</v>
      </c>
      <c r="AI59" s="2"/>
      <c r="AJ59" s="2" t="s">
        <v>62</v>
      </c>
      <c r="AK59" s="2"/>
      <c r="AL59" s="2"/>
      <c r="AM59" s="2"/>
      <c r="AN59" s="2"/>
      <c r="AO59" s="2"/>
      <c r="AP59" s="2"/>
      <c r="AQ59" s="2"/>
      <c r="AR59" s="11"/>
      <c r="AS59" s="7">
        <f t="shared" si="10"/>
        <v>0</v>
      </c>
      <c r="AT59" s="7">
        <v>100</v>
      </c>
      <c r="AU59" s="7">
        <v>75</v>
      </c>
      <c r="AV59" s="7">
        <v>100</v>
      </c>
      <c r="AW59" s="7">
        <v>100</v>
      </c>
      <c r="AX59" s="7">
        <f t="shared" si="6"/>
        <v>93.75</v>
      </c>
      <c r="AY59" s="7">
        <f t="shared" si="11"/>
        <v>23.4375</v>
      </c>
      <c r="AZ59" s="7"/>
      <c r="BA59" s="7"/>
      <c r="BB59" s="7">
        <v>23</v>
      </c>
      <c r="BC59" s="7">
        <f t="shared" si="12"/>
        <v>23</v>
      </c>
      <c r="BD59" s="7">
        <f t="shared" si="13"/>
        <v>4.6000000000000005</v>
      </c>
      <c r="BE59" s="7">
        <v>4</v>
      </c>
      <c r="BF59" s="7"/>
      <c r="BG59" s="7">
        <v>22</v>
      </c>
      <c r="BH59" s="11">
        <f t="shared" si="14"/>
        <v>26</v>
      </c>
      <c r="BI59" s="7">
        <f t="shared" si="15"/>
        <v>5.2</v>
      </c>
      <c r="BJ59" s="7"/>
      <c r="BK59" s="7">
        <v>20</v>
      </c>
      <c r="BL59" s="7">
        <f t="shared" si="16"/>
        <v>20</v>
      </c>
      <c r="BM59" s="7">
        <f t="shared" si="17"/>
        <v>7</v>
      </c>
      <c r="BN59" s="7">
        <f t="shared" si="18"/>
        <v>40.237499999999997</v>
      </c>
      <c r="BO59" s="60">
        <v>54</v>
      </c>
      <c r="BP59">
        <v>218123035</v>
      </c>
      <c r="BQ59" t="s">
        <v>229</v>
      </c>
      <c r="BR59">
        <v>102</v>
      </c>
      <c r="BS59">
        <v>4</v>
      </c>
    </row>
    <row r="60" spans="1:71" x14ac:dyDescent="0.25">
      <c r="A60" s="5">
        <v>55</v>
      </c>
      <c r="B60" s="2">
        <v>218123213</v>
      </c>
      <c r="C60" s="2" t="s">
        <v>230</v>
      </c>
      <c r="D60" s="2">
        <v>102</v>
      </c>
      <c r="E60" s="2">
        <v>4</v>
      </c>
      <c r="F60" s="2"/>
      <c r="G60" s="2"/>
      <c r="H60" s="2"/>
      <c r="I60" s="2"/>
      <c r="J60" s="2"/>
      <c r="K60" s="5"/>
      <c r="L60" s="5"/>
      <c r="M60" s="5" t="s">
        <v>21</v>
      </c>
      <c r="N60" s="5" t="s">
        <v>21</v>
      </c>
      <c r="O60" s="5" t="s">
        <v>21</v>
      </c>
      <c r="P60" s="5" t="s">
        <v>21</v>
      </c>
      <c r="Q60" s="5" t="s">
        <v>21</v>
      </c>
      <c r="R60" s="5"/>
      <c r="S60" s="5" t="s">
        <v>21</v>
      </c>
      <c r="T60" s="5" t="s">
        <v>21</v>
      </c>
      <c r="U60" s="5"/>
      <c r="V60" s="5" t="s">
        <v>21</v>
      </c>
      <c r="W60" s="5"/>
      <c r="X60" s="5"/>
      <c r="Y60" s="5" t="s">
        <v>21</v>
      </c>
      <c r="Z60" s="5"/>
      <c r="AA60" s="5" t="s">
        <v>21</v>
      </c>
      <c r="AB60" s="5"/>
      <c r="AC60" s="5"/>
      <c r="AD60" s="5"/>
      <c r="AE60" s="5" t="s">
        <v>62</v>
      </c>
      <c r="AF60" s="5" t="s">
        <v>21</v>
      </c>
      <c r="AG60" s="2"/>
      <c r="AH60" s="2" t="s">
        <v>21</v>
      </c>
      <c r="AI60" s="2"/>
      <c r="AJ60" s="2" t="s">
        <v>62</v>
      </c>
      <c r="AK60" s="2"/>
      <c r="AL60" s="2"/>
      <c r="AM60" s="2"/>
      <c r="AN60" s="2"/>
      <c r="AO60" s="2"/>
      <c r="AP60" s="2"/>
      <c r="AQ60" s="2"/>
      <c r="AR60" s="11"/>
      <c r="AS60" s="7">
        <f t="shared" si="10"/>
        <v>0</v>
      </c>
      <c r="AT60" s="7">
        <v>100</v>
      </c>
      <c r="AU60" s="7">
        <v>95</v>
      </c>
      <c r="AV60" s="7">
        <v>100</v>
      </c>
      <c r="AW60" s="7">
        <v>95</v>
      </c>
      <c r="AX60" s="7">
        <f t="shared" si="6"/>
        <v>97.5</v>
      </c>
      <c r="AY60" s="7">
        <f t="shared" si="11"/>
        <v>24.375</v>
      </c>
      <c r="AZ60" s="7"/>
      <c r="BA60" s="7">
        <v>2</v>
      </c>
      <c r="BB60" s="7">
        <v>52</v>
      </c>
      <c r="BC60" s="7">
        <f t="shared" si="12"/>
        <v>54</v>
      </c>
      <c r="BD60" s="7">
        <f t="shared" si="13"/>
        <v>10.8</v>
      </c>
      <c r="BE60" s="7">
        <v>4</v>
      </c>
      <c r="BF60" s="7"/>
      <c r="BG60" s="7">
        <v>10</v>
      </c>
      <c r="BH60" s="11">
        <f t="shared" si="14"/>
        <v>14</v>
      </c>
      <c r="BI60" s="7">
        <f t="shared" si="15"/>
        <v>2.8000000000000003</v>
      </c>
      <c r="BJ60" s="7"/>
      <c r="BK60" s="7">
        <v>48</v>
      </c>
      <c r="BL60" s="7">
        <f t="shared" si="16"/>
        <v>48</v>
      </c>
      <c r="BM60" s="7">
        <f t="shared" si="17"/>
        <v>16.799999999999997</v>
      </c>
      <c r="BN60" s="7">
        <f t="shared" si="18"/>
        <v>54.774999999999999</v>
      </c>
      <c r="BO60">
        <v>55</v>
      </c>
      <c r="BP60">
        <v>218123213</v>
      </c>
      <c r="BQ60" t="s">
        <v>230</v>
      </c>
      <c r="BR60">
        <v>102</v>
      </c>
      <c r="BS60">
        <v>4</v>
      </c>
    </row>
    <row r="61" spans="1:71" x14ac:dyDescent="0.25">
      <c r="A61" s="5">
        <v>56</v>
      </c>
      <c r="B61" s="2">
        <v>218123337</v>
      </c>
      <c r="C61" s="2" t="s">
        <v>231</v>
      </c>
      <c r="D61" s="2">
        <v>102</v>
      </c>
      <c r="E61" s="2">
        <v>4</v>
      </c>
      <c r="F61" s="5"/>
      <c r="G61" s="5"/>
      <c r="H61" s="5"/>
      <c r="I61" s="5"/>
      <c r="J61" s="5"/>
      <c r="K61" s="5"/>
      <c r="L61" s="5"/>
      <c r="M61" s="5" t="s">
        <v>21</v>
      </c>
      <c r="N61" s="5" t="s">
        <v>21</v>
      </c>
      <c r="O61" s="5" t="s">
        <v>21</v>
      </c>
      <c r="P61" s="5" t="s">
        <v>21</v>
      </c>
      <c r="Q61" s="5" t="s">
        <v>21</v>
      </c>
      <c r="R61" s="5"/>
      <c r="S61" s="5" t="s">
        <v>21</v>
      </c>
      <c r="T61" s="5" t="s">
        <v>21</v>
      </c>
      <c r="U61" s="5"/>
      <c r="V61" s="5" t="s">
        <v>21</v>
      </c>
      <c r="W61" s="5"/>
      <c r="X61" s="5"/>
      <c r="Y61" s="5" t="s">
        <v>21</v>
      </c>
      <c r="Z61" s="5"/>
      <c r="AA61" s="5" t="s">
        <v>21</v>
      </c>
      <c r="AB61" s="5"/>
      <c r="AC61" s="5"/>
      <c r="AD61" s="5"/>
      <c r="AE61" s="5" t="s">
        <v>21</v>
      </c>
      <c r="AF61" s="5" t="s">
        <v>21</v>
      </c>
      <c r="AG61" s="5"/>
      <c r="AH61" s="5" t="s">
        <v>21</v>
      </c>
      <c r="AI61" s="5"/>
      <c r="AJ61" s="5" t="s">
        <v>21</v>
      </c>
      <c r="AK61" s="5"/>
      <c r="AL61" s="5"/>
      <c r="AM61" s="5"/>
      <c r="AN61" s="5"/>
      <c r="AO61" s="5"/>
      <c r="AP61" s="5"/>
      <c r="AQ61" s="5"/>
      <c r="AR61" s="11"/>
      <c r="AS61" s="7">
        <f t="shared" si="10"/>
        <v>0</v>
      </c>
      <c r="AT61" s="7">
        <v>100</v>
      </c>
      <c r="AU61" s="7">
        <v>98</v>
      </c>
      <c r="AV61" s="7">
        <v>100</v>
      </c>
      <c r="AW61" s="7">
        <v>95</v>
      </c>
      <c r="AX61" s="7">
        <f t="shared" si="6"/>
        <v>98.25</v>
      </c>
      <c r="AY61" s="7">
        <f t="shared" si="11"/>
        <v>24.5625</v>
      </c>
      <c r="AZ61" s="7"/>
      <c r="BA61" s="7">
        <v>2</v>
      </c>
      <c r="BB61" s="7">
        <v>38</v>
      </c>
      <c r="BC61" s="7">
        <f t="shared" si="12"/>
        <v>40</v>
      </c>
      <c r="BD61" s="7">
        <f t="shared" si="13"/>
        <v>8</v>
      </c>
      <c r="BE61" s="7">
        <v>2</v>
      </c>
      <c r="BF61" s="7"/>
      <c r="BG61" s="7">
        <v>80</v>
      </c>
      <c r="BH61" s="11">
        <f t="shared" si="14"/>
        <v>82</v>
      </c>
      <c r="BI61" s="7">
        <f t="shared" si="15"/>
        <v>16.400000000000002</v>
      </c>
      <c r="BJ61" s="7"/>
      <c r="BK61" s="7">
        <v>80</v>
      </c>
      <c r="BL61" s="7">
        <f t="shared" si="16"/>
        <v>80</v>
      </c>
      <c r="BM61" s="7">
        <f t="shared" si="17"/>
        <v>28</v>
      </c>
      <c r="BN61" s="7">
        <f t="shared" si="18"/>
        <v>76.962500000000006</v>
      </c>
      <c r="BO61">
        <v>56</v>
      </c>
      <c r="BP61">
        <v>218123337</v>
      </c>
      <c r="BQ61" t="s">
        <v>231</v>
      </c>
      <c r="BR61">
        <v>102</v>
      </c>
      <c r="BS61">
        <v>4</v>
      </c>
    </row>
    <row r="62" spans="1:71" x14ac:dyDescent="0.25">
      <c r="A62" s="5">
        <v>57</v>
      </c>
      <c r="B62" s="2">
        <v>216179327</v>
      </c>
      <c r="C62" s="2" t="s">
        <v>232</v>
      </c>
      <c r="D62" s="2">
        <v>102</v>
      </c>
      <c r="E62" s="2">
        <v>4</v>
      </c>
      <c r="K62" s="5"/>
      <c r="L62" s="5"/>
      <c r="M62" s="5" t="s">
        <v>21</v>
      </c>
      <c r="N62" s="5" t="s">
        <v>21</v>
      </c>
      <c r="O62" s="5" t="s">
        <v>21</v>
      </c>
      <c r="P62" s="5" t="s">
        <v>21</v>
      </c>
      <c r="Q62" s="5" t="s">
        <v>21</v>
      </c>
      <c r="R62" s="5"/>
      <c r="S62" s="5" t="s">
        <v>21</v>
      </c>
      <c r="T62" s="5" t="s">
        <v>21</v>
      </c>
      <c r="U62" s="5"/>
      <c r="V62" s="5" t="s">
        <v>21</v>
      </c>
      <c r="W62" s="5"/>
      <c r="X62" s="5"/>
      <c r="Y62" s="5" t="s">
        <v>21</v>
      </c>
      <c r="Z62" s="5"/>
      <c r="AA62" s="5" t="s">
        <v>62</v>
      </c>
      <c r="AB62" s="5"/>
      <c r="AC62" s="5"/>
      <c r="AD62" s="5"/>
      <c r="AE62" s="5" t="s">
        <v>21</v>
      </c>
      <c r="AF62" s="5" t="s">
        <v>21</v>
      </c>
      <c r="AH62" s="56" t="s">
        <v>21</v>
      </c>
      <c r="AJ62" s="2" t="s">
        <v>21</v>
      </c>
      <c r="AK62" s="2"/>
      <c r="AL62" s="2"/>
      <c r="AM62" s="2"/>
      <c r="AN62" s="2"/>
      <c r="AO62" s="2"/>
      <c r="AP62" s="2"/>
      <c r="AQ62" s="2"/>
      <c r="AR62" s="57"/>
      <c r="AS62" s="7">
        <f t="shared" si="10"/>
        <v>0</v>
      </c>
      <c r="AT62" s="7"/>
      <c r="AU62" s="7">
        <v>95</v>
      </c>
      <c r="AV62" s="7">
        <v>95</v>
      </c>
      <c r="AW62" s="7">
        <v>95</v>
      </c>
      <c r="AX62" s="7">
        <f t="shared" si="6"/>
        <v>71.25</v>
      </c>
      <c r="AY62" s="7">
        <f t="shared" si="11"/>
        <v>17.8125</v>
      </c>
      <c r="AZ62" s="7"/>
      <c r="BA62" s="7"/>
      <c r="BB62" s="7"/>
      <c r="BC62" s="7">
        <f t="shared" si="12"/>
        <v>0</v>
      </c>
      <c r="BD62" s="7">
        <f t="shared" si="13"/>
        <v>0</v>
      </c>
      <c r="BE62" s="7"/>
      <c r="BF62" s="7"/>
      <c r="BG62" s="7">
        <v>10</v>
      </c>
      <c r="BH62" s="11">
        <f t="shared" si="14"/>
        <v>10</v>
      </c>
      <c r="BI62" s="7">
        <f t="shared" si="15"/>
        <v>2</v>
      </c>
      <c r="BJ62" s="7"/>
      <c r="BK62" s="7"/>
      <c r="BL62" s="7">
        <f t="shared" si="16"/>
        <v>0</v>
      </c>
      <c r="BM62" s="7">
        <f t="shared" si="17"/>
        <v>0</v>
      </c>
      <c r="BN62" s="7">
        <f t="shared" si="18"/>
        <v>19.8125</v>
      </c>
      <c r="BO62">
        <v>57</v>
      </c>
      <c r="BP62">
        <v>216179327</v>
      </c>
      <c r="BQ62" t="s">
        <v>232</v>
      </c>
      <c r="BR62">
        <v>102</v>
      </c>
      <c r="BS62">
        <v>4</v>
      </c>
    </row>
    <row r="63" spans="1:71" x14ac:dyDescent="0.25">
      <c r="A63" s="5">
        <v>58</v>
      </c>
      <c r="B63" s="2">
        <v>216110556</v>
      </c>
      <c r="C63" s="2" t="s">
        <v>233</v>
      </c>
      <c r="D63" s="2">
        <v>102</v>
      </c>
      <c r="E63" s="2">
        <v>4</v>
      </c>
      <c r="K63" s="5"/>
      <c r="L63" s="5"/>
      <c r="M63" s="5" t="s">
        <v>21</v>
      </c>
      <c r="N63" s="5" t="s">
        <v>21</v>
      </c>
      <c r="O63" s="5" t="s">
        <v>21</v>
      </c>
      <c r="P63" s="5" t="s">
        <v>21</v>
      </c>
      <c r="Q63" s="5" t="s">
        <v>21</v>
      </c>
      <c r="R63" s="5"/>
      <c r="S63" s="5" t="s">
        <v>21</v>
      </c>
      <c r="T63" s="5" t="s">
        <v>21</v>
      </c>
      <c r="U63" s="5"/>
      <c r="V63" s="5" t="s">
        <v>62</v>
      </c>
      <c r="W63" s="5"/>
      <c r="X63" s="5"/>
      <c r="Y63" s="5" t="s">
        <v>21</v>
      </c>
      <c r="Z63" s="5"/>
      <c r="AA63" s="5" t="s">
        <v>21</v>
      </c>
      <c r="AB63" s="5"/>
      <c r="AC63" s="5"/>
      <c r="AD63" s="5"/>
      <c r="AE63" s="5" t="s">
        <v>21</v>
      </c>
      <c r="AF63" s="5" t="s">
        <v>62</v>
      </c>
      <c r="AH63" s="56" t="s">
        <v>21</v>
      </c>
      <c r="AJ63" s="2" t="s">
        <v>62</v>
      </c>
      <c r="AK63" s="2"/>
      <c r="AL63" s="2"/>
      <c r="AM63" s="2"/>
      <c r="AN63" s="2"/>
      <c r="AO63" s="2"/>
      <c r="AP63" s="2"/>
      <c r="AQ63" s="2"/>
      <c r="AR63" s="57"/>
      <c r="AS63" s="7">
        <f t="shared" si="10"/>
        <v>0</v>
      </c>
      <c r="AT63" s="7">
        <v>100</v>
      </c>
      <c r="AU63" s="7">
        <v>85</v>
      </c>
      <c r="AV63" s="7">
        <v>95</v>
      </c>
      <c r="AW63" s="7">
        <v>95</v>
      </c>
      <c r="AX63" s="7">
        <f t="shared" si="6"/>
        <v>93.75</v>
      </c>
      <c r="AY63" s="7">
        <f t="shared" si="11"/>
        <v>23.4375</v>
      </c>
      <c r="AZ63" s="7"/>
      <c r="BA63" s="7"/>
      <c r="BB63" s="7">
        <v>27</v>
      </c>
      <c r="BC63" s="7">
        <f t="shared" si="12"/>
        <v>27</v>
      </c>
      <c r="BD63" s="7">
        <f t="shared" si="13"/>
        <v>5.4</v>
      </c>
      <c r="BE63" s="7">
        <v>2</v>
      </c>
      <c r="BF63" s="7"/>
      <c r="BG63" s="7">
        <v>10</v>
      </c>
      <c r="BH63" s="11">
        <f t="shared" si="14"/>
        <v>12</v>
      </c>
      <c r="BI63" s="7">
        <f t="shared" si="15"/>
        <v>2.4000000000000004</v>
      </c>
      <c r="BJ63" s="7"/>
      <c r="BK63" s="7">
        <v>66</v>
      </c>
      <c r="BL63" s="7">
        <f t="shared" si="16"/>
        <v>66</v>
      </c>
      <c r="BM63" s="7">
        <f t="shared" si="17"/>
        <v>23.099999999999998</v>
      </c>
      <c r="BN63" s="7">
        <f t="shared" si="18"/>
        <v>54.337499999999999</v>
      </c>
      <c r="BO63">
        <v>58</v>
      </c>
      <c r="BP63">
        <v>216110556</v>
      </c>
      <c r="BQ63" t="s">
        <v>233</v>
      </c>
      <c r="BR63">
        <v>102</v>
      </c>
      <c r="BS63">
        <v>4</v>
      </c>
    </row>
    <row r="64" spans="1:71" x14ac:dyDescent="0.25">
      <c r="A64" s="5">
        <v>59</v>
      </c>
      <c r="B64" s="2">
        <v>217096621</v>
      </c>
      <c r="C64" s="2" t="s">
        <v>234</v>
      </c>
      <c r="D64" s="2">
        <v>102</v>
      </c>
      <c r="E64" s="2">
        <v>4</v>
      </c>
      <c r="K64" s="5"/>
      <c r="L64" s="5"/>
      <c r="M64" s="5" t="s">
        <v>21</v>
      </c>
      <c r="N64" s="5" t="s">
        <v>21</v>
      </c>
      <c r="O64" s="5" t="s">
        <v>21</v>
      </c>
      <c r="P64" s="5" t="s">
        <v>21</v>
      </c>
      <c r="Q64" s="5" t="s">
        <v>21</v>
      </c>
      <c r="R64" s="5"/>
      <c r="S64" s="5" t="s">
        <v>21</v>
      </c>
      <c r="T64" s="5" t="s">
        <v>21</v>
      </c>
      <c r="U64" s="5"/>
      <c r="V64" s="5" t="s">
        <v>21</v>
      </c>
      <c r="W64" s="5"/>
      <c r="X64" s="5"/>
      <c r="Y64" s="5" t="s">
        <v>21</v>
      </c>
      <c r="Z64" s="5"/>
      <c r="AA64" s="5" t="s">
        <v>21</v>
      </c>
      <c r="AB64" s="5"/>
      <c r="AC64" s="5"/>
      <c r="AD64" s="5"/>
      <c r="AE64" s="5" t="s">
        <v>21</v>
      </c>
      <c r="AF64" s="5" t="s">
        <v>21</v>
      </c>
      <c r="AH64" s="56" t="s">
        <v>21</v>
      </c>
      <c r="AJ64" s="2" t="s">
        <v>21</v>
      </c>
      <c r="AK64" s="2"/>
      <c r="AL64" s="2"/>
      <c r="AM64" s="2"/>
      <c r="AN64" s="2"/>
      <c r="AO64" s="2"/>
      <c r="AP64" s="2"/>
      <c r="AQ64" s="2"/>
      <c r="AR64" s="57"/>
      <c r="AS64" s="7">
        <f t="shared" si="10"/>
        <v>0</v>
      </c>
      <c r="AT64" s="52">
        <v>60</v>
      </c>
      <c r="AU64" s="7">
        <v>60</v>
      </c>
      <c r="AV64" s="7">
        <v>95</v>
      </c>
      <c r="AW64" s="7">
        <v>95</v>
      </c>
      <c r="AX64" s="7">
        <f t="shared" si="6"/>
        <v>77.5</v>
      </c>
      <c r="AY64" s="7">
        <f t="shared" si="11"/>
        <v>19.375</v>
      </c>
      <c r="AZ64" s="7"/>
      <c r="BA64" s="7"/>
      <c r="BB64" s="7">
        <v>20</v>
      </c>
      <c r="BC64" s="7">
        <f t="shared" si="12"/>
        <v>20</v>
      </c>
      <c r="BD64" s="7">
        <f t="shared" si="13"/>
        <v>4</v>
      </c>
      <c r="BE64" s="7">
        <v>2</v>
      </c>
      <c r="BF64" s="7">
        <v>5</v>
      </c>
      <c r="BG64" s="7">
        <v>35</v>
      </c>
      <c r="BH64" s="11">
        <f t="shared" si="14"/>
        <v>42</v>
      </c>
      <c r="BI64" s="7">
        <f t="shared" si="15"/>
        <v>8.4</v>
      </c>
      <c r="BJ64" s="7"/>
      <c r="BK64" s="7">
        <v>32</v>
      </c>
      <c r="BL64" s="7">
        <f t="shared" si="16"/>
        <v>32</v>
      </c>
      <c r="BM64" s="7">
        <f t="shared" si="17"/>
        <v>11.2</v>
      </c>
      <c r="BN64" s="52">
        <f t="shared" si="18"/>
        <v>42.975000000000001</v>
      </c>
      <c r="BO64" s="60">
        <v>59</v>
      </c>
      <c r="BP64">
        <v>217096621</v>
      </c>
      <c r="BQ64" t="s">
        <v>234</v>
      </c>
      <c r="BR64">
        <v>102</v>
      </c>
      <c r="BS64">
        <v>4</v>
      </c>
    </row>
    <row r="65" spans="1:71" x14ac:dyDescent="0.25">
      <c r="A65" s="5">
        <v>60</v>
      </c>
      <c r="B65" s="2">
        <v>218123876</v>
      </c>
      <c r="C65" s="2" t="s">
        <v>235</v>
      </c>
      <c r="D65" s="2">
        <v>102</v>
      </c>
      <c r="E65" s="2">
        <v>4</v>
      </c>
      <c r="K65" s="5"/>
      <c r="L65" s="5"/>
      <c r="M65" s="5" t="s">
        <v>21</v>
      </c>
      <c r="N65" s="5" t="s">
        <v>21</v>
      </c>
      <c r="O65" s="5" t="s">
        <v>21</v>
      </c>
      <c r="P65" s="5" t="s">
        <v>21</v>
      </c>
      <c r="Q65" s="5" t="s">
        <v>21</v>
      </c>
      <c r="R65" s="5"/>
      <c r="S65" s="5" t="s">
        <v>62</v>
      </c>
      <c r="T65" s="5" t="s">
        <v>21</v>
      </c>
      <c r="U65" s="5"/>
      <c r="V65" s="5" t="s">
        <v>21</v>
      </c>
      <c r="W65" s="5"/>
      <c r="X65" s="5"/>
      <c r="Y65" s="5" t="s">
        <v>397</v>
      </c>
      <c r="Z65" s="5"/>
      <c r="AA65" s="5" t="s">
        <v>21</v>
      </c>
      <c r="AB65" s="5"/>
      <c r="AC65" s="5"/>
      <c r="AD65" s="5"/>
      <c r="AE65" s="5" t="s">
        <v>21</v>
      </c>
      <c r="AF65" s="5" t="s">
        <v>21</v>
      </c>
      <c r="AH65" s="56" t="s">
        <v>21</v>
      </c>
      <c r="AJ65" s="2" t="s">
        <v>21</v>
      </c>
      <c r="AK65" s="2"/>
      <c r="AL65" s="2"/>
      <c r="AM65" s="2"/>
      <c r="AN65" s="2"/>
      <c r="AO65" s="2"/>
      <c r="AP65" s="2"/>
      <c r="AQ65" s="2"/>
      <c r="AR65" s="57"/>
      <c r="AS65" s="7">
        <f t="shared" si="10"/>
        <v>0</v>
      </c>
      <c r="AT65" s="7">
        <v>100</v>
      </c>
      <c r="AU65" s="7">
        <v>80</v>
      </c>
      <c r="AV65" s="7">
        <v>100</v>
      </c>
      <c r="AW65" s="7">
        <v>95</v>
      </c>
      <c r="AX65" s="7">
        <f t="shared" si="6"/>
        <v>93.75</v>
      </c>
      <c r="AY65" s="7">
        <f t="shared" si="11"/>
        <v>23.4375</v>
      </c>
      <c r="AZ65" s="7"/>
      <c r="BA65" s="7">
        <v>2</v>
      </c>
      <c r="BB65" s="7">
        <v>62</v>
      </c>
      <c r="BC65" s="7">
        <f t="shared" si="12"/>
        <v>64</v>
      </c>
      <c r="BD65" s="7">
        <f t="shared" si="13"/>
        <v>12.8</v>
      </c>
      <c r="BE65" s="7">
        <v>2</v>
      </c>
      <c r="BF65" s="7"/>
      <c r="BG65" s="7">
        <v>46</v>
      </c>
      <c r="BH65" s="11">
        <f t="shared" si="14"/>
        <v>48</v>
      </c>
      <c r="BI65" s="7">
        <f t="shared" si="15"/>
        <v>9.6000000000000014</v>
      </c>
      <c r="BJ65" s="7"/>
      <c r="BK65" s="7">
        <v>46</v>
      </c>
      <c r="BL65" s="7">
        <f t="shared" si="16"/>
        <v>46</v>
      </c>
      <c r="BM65" s="7">
        <f t="shared" si="17"/>
        <v>16.099999999999998</v>
      </c>
      <c r="BN65" s="7">
        <f t="shared" si="18"/>
        <v>61.9375</v>
      </c>
      <c r="BO65">
        <v>60</v>
      </c>
      <c r="BP65">
        <v>218123876</v>
      </c>
      <c r="BQ65" t="s">
        <v>235</v>
      </c>
      <c r="BR65">
        <v>102</v>
      </c>
      <c r="BS65">
        <v>4</v>
      </c>
    </row>
    <row r="66" spans="1:71" x14ac:dyDescent="0.25">
      <c r="A66" s="5">
        <v>61</v>
      </c>
      <c r="B66" s="2">
        <v>218123914</v>
      </c>
      <c r="C66" s="2" t="s">
        <v>236</v>
      </c>
      <c r="D66" s="2">
        <v>102</v>
      </c>
      <c r="E66" s="2">
        <v>4</v>
      </c>
      <c r="K66" s="5"/>
      <c r="L66" s="5"/>
      <c r="M66" s="5" t="s">
        <v>21</v>
      </c>
      <c r="N66" s="5" t="s">
        <v>21</v>
      </c>
      <c r="O66" s="5" t="s">
        <v>21</v>
      </c>
      <c r="P66" s="5" t="s">
        <v>21</v>
      </c>
      <c r="Q66" s="5" t="s">
        <v>21</v>
      </c>
      <c r="R66" s="5"/>
      <c r="S66" s="5" t="s">
        <v>21</v>
      </c>
      <c r="T66" s="5" t="s">
        <v>21</v>
      </c>
      <c r="U66" s="5"/>
      <c r="V66" s="5" t="s">
        <v>21</v>
      </c>
      <c r="W66" s="5"/>
      <c r="X66" s="5"/>
      <c r="Y66" s="5" t="s">
        <v>21</v>
      </c>
      <c r="Z66" s="5"/>
      <c r="AA66" s="5" t="s">
        <v>21</v>
      </c>
      <c r="AB66" s="5"/>
      <c r="AC66" s="5"/>
      <c r="AD66" s="5"/>
      <c r="AE66" s="5" t="s">
        <v>21</v>
      </c>
      <c r="AF66" s="5" t="s">
        <v>21</v>
      </c>
      <c r="AH66" s="56" t="s">
        <v>21</v>
      </c>
      <c r="AJ66" s="2" t="s">
        <v>21</v>
      </c>
      <c r="AK66" s="2"/>
      <c r="AL66" s="2"/>
      <c r="AM66" s="2"/>
      <c r="AN66" s="2"/>
      <c r="AO66" s="2"/>
      <c r="AP66" s="2"/>
      <c r="AQ66" s="2"/>
      <c r="AR66" s="57"/>
      <c r="AS66" s="7">
        <f t="shared" si="10"/>
        <v>0</v>
      </c>
      <c r="AT66" s="7">
        <v>100</v>
      </c>
      <c r="AU66" s="7">
        <v>90</v>
      </c>
      <c r="AV66" s="7">
        <v>100</v>
      </c>
      <c r="AW66" s="7">
        <v>95</v>
      </c>
      <c r="AX66" s="7">
        <f t="shared" si="6"/>
        <v>96.25</v>
      </c>
      <c r="AY66" s="7">
        <f t="shared" si="11"/>
        <v>24.0625</v>
      </c>
      <c r="AZ66" s="7"/>
      <c r="BA66" s="7">
        <v>2</v>
      </c>
      <c r="BB66" s="7">
        <v>73</v>
      </c>
      <c r="BC66" s="7">
        <f t="shared" si="12"/>
        <v>75</v>
      </c>
      <c r="BD66" s="7">
        <f t="shared" si="13"/>
        <v>15</v>
      </c>
      <c r="BE66" s="7">
        <v>2</v>
      </c>
      <c r="BF66" s="7">
        <v>5</v>
      </c>
      <c r="BG66" s="7">
        <v>10</v>
      </c>
      <c r="BH66" s="11">
        <f t="shared" si="14"/>
        <v>17</v>
      </c>
      <c r="BI66" s="7">
        <f t="shared" si="15"/>
        <v>3.4000000000000004</v>
      </c>
      <c r="BJ66" s="7"/>
      <c r="BK66" s="7">
        <v>79</v>
      </c>
      <c r="BL66" s="7">
        <f t="shared" si="16"/>
        <v>79</v>
      </c>
      <c r="BM66" s="7">
        <f t="shared" si="17"/>
        <v>27.65</v>
      </c>
      <c r="BN66" s="7">
        <f t="shared" si="18"/>
        <v>70.112499999999997</v>
      </c>
      <c r="BO66">
        <v>61</v>
      </c>
      <c r="BP66">
        <v>218123914</v>
      </c>
      <c r="BQ66" t="s">
        <v>236</v>
      </c>
      <c r="BR66">
        <v>102</v>
      </c>
      <c r="BS66">
        <v>4</v>
      </c>
    </row>
    <row r="67" spans="1:71" x14ac:dyDescent="0.25">
      <c r="A67" s="5">
        <v>62</v>
      </c>
      <c r="B67" s="2">
        <v>218124007</v>
      </c>
      <c r="C67" s="2" t="s">
        <v>237</v>
      </c>
      <c r="D67" s="2">
        <v>102</v>
      </c>
      <c r="E67" s="2">
        <v>4</v>
      </c>
      <c r="K67" s="5"/>
      <c r="L67" s="5"/>
      <c r="M67" s="5" t="s">
        <v>21</v>
      </c>
      <c r="N67" s="5" t="s">
        <v>21</v>
      </c>
      <c r="O67" s="5" t="s">
        <v>21</v>
      </c>
      <c r="P67" s="5" t="s">
        <v>21</v>
      </c>
      <c r="Q67" s="5" t="s">
        <v>62</v>
      </c>
      <c r="R67" s="5"/>
      <c r="S67" s="5" t="s">
        <v>21</v>
      </c>
      <c r="T67" s="5" t="s">
        <v>21</v>
      </c>
      <c r="U67" s="5"/>
      <c r="V67" s="5" t="s">
        <v>21</v>
      </c>
      <c r="W67" s="5"/>
      <c r="X67" s="5"/>
      <c r="Y67" s="5" t="s">
        <v>21</v>
      </c>
      <c r="Z67" s="5"/>
      <c r="AA67" s="5" t="s">
        <v>21</v>
      </c>
      <c r="AB67" s="5"/>
      <c r="AC67" s="5"/>
      <c r="AD67" s="5"/>
      <c r="AE67" s="5" t="s">
        <v>21</v>
      </c>
      <c r="AF67" s="5" t="s">
        <v>21</v>
      </c>
      <c r="AH67" s="56" t="s">
        <v>21</v>
      </c>
      <c r="AJ67" s="2" t="s">
        <v>21</v>
      </c>
      <c r="AK67" s="2"/>
      <c r="AL67" s="2"/>
      <c r="AM67" s="2"/>
      <c r="AN67" s="2"/>
      <c r="AO67" s="2"/>
      <c r="AP67" s="2"/>
      <c r="AQ67" s="2"/>
      <c r="AR67" s="57"/>
      <c r="AS67" s="7">
        <f t="shared" si="10"/>
        <v>0</v>
      </c>
      <c r="AT67" s="7">
        <v>90</v>
      </c>
      <c r="AU67" s="7">
        <v>90</v>
      </c>
      <c r="AV67" s="7">
        <v>100</v>
      </c>
      <c r="AW67" s="7">
        <v>95</v>
      </c>
      <c r="AX67" s="7">
        <f t="shared" si="6"/>
        <v>93.75</v>
      </c>
      <c r="AY67" s="7">
        <f t="shared" si="11"/>
        <v>23.4375</v>
      </c>
      <c r="AZ67" s="7"/>
      <c r="BA67" s="7"/>
      <c r="BB67" s="7">
        <v>41</v>
      </c>
      <c r="BC67" s="7">
        <f t="shared" si="12"/>
        <v>41</v>
      </c>
      <c r="BD67" s="7">
        <f t="shared" si="13"/>
        <v>8.2000000000000011</v>
      </c>
      <c r="BE67" s="7">
        <v>2</v>
      </c>
      <c r="BF67" s="7"/>
      <c r="BG67" s="7">
        <v>30</v>
      </c>
      <c r="BH67" s="11">
        <f t="shared" si="14"/>
        <v>32</v>
      </c>
      <c r="BI67" s="7">
        <f t="shared" si="15"/>
        <v>6.4</v>
      </c>
      <c r="BJ67" s="7"/>
      <c r="BK67" s="7">
        <v>40</v>
      </c>
      <c r="BL67" s="7">
        <f t="shared" si="16"/>
        <v>40</v>
      </c>
      <c r="BM67" s="7">
        <f t="shared" si="17"/>
        <v>14</v>
      </c>
      <c r="BN67" s="52">
        <f t="shared" si="18"/>
        <v>52.037500000000001</v>
      </c>
      <c r="BO67">
        <v>62</v>
      </c>
      <c r="BP67">
        <v>218124007</v>
      </c>
      <c r="BQ67" t="s">
        <v>237</v>
      </c>
      <c r="BR67">
        <v>102</v>
      </c>
      <c r="BS67">
        <v>4</v>
      </c>
    </row>
    <row r="68" spans="1:71" x14ac:dyDescent="0.25">
      <c r="A68" s="5">
        <v>63</v>
      </c>
      <c r="B68" s="2">
        <v>217097383</v>
      </c>
      <c r="C68" s="2" t="s">
        <v>238</v>
      </c>
      <c r="D68" s="2">
        <v>102</v>
      </c>
      <c r="E68" s="2">
        <v>4</v>
      </c>
      <c r="K68" s="5"/>
      <c r="L68" s="5"/>
      <c r="M68" s="5" t="s">
        <v>21</v>
      </c>
      <c r="N68" s="5" t="s">
        <v>21</v>
      </c>
      <c r="O68" s="5" t="s">
        <v>21</v>
      </c>
      <c r="P68" s="5" t="s">
        <v>21</v>
      </c>
      <c r="Q68" s="5" t="s">
        <v>21</v>
      </c>
      <c r="R68" s="5"/>
      <c r="S68" s="5" t="s">
        <v>21</v>
      </c>
      <c r="T68" s="5" t="s">
        <v>21</v>
      </c>
      <c r="U68" s="5"/>
      <c r="V68" s="5" t="s">
        <v>62</v>
      </c>
      <c r="W68" s="5"/>
      <c r="X68" s="5"/>
      <c r="Y68" s="5" t="s">
        <v>397</v>
      </c>
      <c r="Z68" s="5"/>
      <c r="AA68" s="5" t="s">
        <v>21</v>
      </c>
      <c r="AB68" s="5"/>
      <c r="AC68" s="5"/>
      <c r="AD68" s="5"/>
      <c r="AE68" s="5" t="s">
        <v>21</v>
      </c>
      <c r="AF68" s="5" t="s">
        <v>21</v>
      </c>
      <c r="AH68" s="56" t="s">
        <v>21</v>
      </c>
      <c r="AJ68" s="2" t="s">
        <v>21</v>
      </c>
      <c r="AK68" s="2"/>
      <c r="AL68" s="2"/>
      <c r="AM68" s="2"/>
      <c r="AN68" s="2"/>
      <c r="AO68" s="2"/>
      <c r="AP68" s="2"/>
      <c r="AQ68" s="2"/>
      <c r="AR68" s="57"/>
      <c r="AS68" s="7">
        <f t="shared" si="10"/>
        <v>0</v>
      </c>
      <c r="AT68" s="7"/>
      <c r="AU68" s="7">
        <v>70</v>
      </c>
      <c r="AV68" s="7">
        <v>95</v>
      </c>
      <c r="AW68" s="7">
        <v>95</v>
      </c>
      <c r="AX68" s="7">
        <f t="shared" si="6"/>
        <v>65</v>
      </c>
      <c r="AY68" s="7">
        <f t="shared" si="11"/>
        <v>16.25</v>
      </c>
      <c r="AZ68" s="7"/>
      <c r="BA68" s="7"/>
      <c r="BB68" s="7">
        <v>35</v>
      </c>
      <c r="BC68" s="7">
        <f t="shared" si="12"/>
        <v>35</v>
      </c>
      <c r="BD68" s="7">
        <f t="shared" si="13"/>
        <v>7</v>
      </c>
      <c r="BE68" s="7">
        <v>2</v>
      </c>
      <c r="BF68" s="7"/>
      <c r="BG68" s="7">
        <v>10</v>
      </c>
      <c r="BH68" s="11">
        <f t="shared" si="14"/>
        <v>12</v>
      </c>
      <c r="BI68" s="7">
        <f t="shared" si="15"/>
        <v>2.4000000000000004</v>
      </c>
      <c r="BJ68" s="7"/>
      <c r="BK68" s="7">
        <v>32</v>
      </c>
      <c r="BL68" s="7">
        <f t="shared" si="16"/>
        <v>32</v>
      </c>
      <c r="BM68" s="7">
        <f t="shared" si="17"/>
        <v>11.2</v>
      </c>
      <c r="BN68" s="52">
        <f t="shared" si="18"/>
        <v>36.85</v>
      </c>
      <c r="BO68" s="60">
        <v>63</v>
      </c>
      <c r="BP68">
        <v>217097383</v>
      </c>
      <c r="BQ68" t="s">
        <v>238</v>
      </c>
      <c r="BR68">
        <v>102</v>
      </c>
      <c r="BS68">
        <v>4</v>
      </c>
    </row>
    <row r="69" spans="1:71" x14ac:dyDescent="0.25">
      <c r="A69" s="5">
        <v>64</v>
      </c>
      <c r="B69" s="2">
        <v>217189611</v>
      </c>
      <c r="C69" s="2" t="s">
        <v>239</v>
      </c>
      <c r="D69" s="2">
        <v>102</v>
      </c>
      <c r="E69" s="2">
        <v>4</v>
      </c>
      <c r="K69" s="5"/>
      <c r="L69" s="5"/>
      <c r="M69" s="5" t="s">
        <v>21</v>
      </c>
      <c r="N69" s="5" t="s">
        <v>21</v>
      </c>
      <c r="O69" s="5" t="s">
        <v>21</v>
      </c>
      <c r="P69" s="5" t="s">
        <v>21</v>
      </c>
      <c r="Q69" s="5" t="s">
        <v>21</v>
      </c>
      <c r="R69" s="5"/>
      <c r="S69" s="5" t="s">
        <v>21</v>
      </c>
      <c r="T69" s="5" t="s">
        <v>21</v>
      </c>
      <c r="U69" s="5"/>
      <c r="V69" s="5" t="s">
        <v>21</v>
      </c>
      <c r="W69" s="5"/>
      <c r="X69" s="5"/>
      <c r="Y69" s="5" t="s">
        <v>439</v>
      </c>
      <c r="Z69" s="5"/>
      <c r="AA69" s="5" t="s">
        <v>21</v>
      </c>
      <c r="AB69" s="5"/>
      <c r="AC69" s="5"/>
      <c r="AD69" s="5"/>
      <c r="AE69" s="5" t="s">
        <v>62</v>
      </c>
      <c r="AF69" s="5" t="s">
        <v>21</v>
      </c>
      <c r="AH69" s="56" t="s">
        <v>21</v>
      </c>
      <c r="AJ69" s="2" t="s">
        <v>21</v>
      </c>
      <c r="AK69" s="2"/>
      <c r="AL69" s="2"/>
      <c r="AM69" s="2"/>
      <c r="AN69" s="2"/>
      <c r="AO69" s="2"/>
      <c r="AP69" s="2"/>
      <c r="AQ69" s="2"/>
      <c r="AR69" s="57"/>
      <c r="AS69" s="7">
        <f t="shared" si="10"/>
        <v>0</v>
      </c>
      <c r="AT69" s="7">
        <v>100</v>
      </c>
      <c r="AU69" s="7">
        <v>90</v>
      </c>
      <c r="AV69" s="7">
        <v>100</v>
      </c>
      <c r="AW69" s="7">
        <v>100</v>
      </c>
      <c r="AX69" s="7">
        <f t="shared" si="6"/>
        <v>97.5</v>
      </c>
      <c r="AY69" s="7">
        <f t="shared" si="11"/>
        <v>24.375</v>
      </c>
      <c r="AZ69" s="7"/>
      <c r="BA69" s="7"/>
      <c r="BB69" s="7">
        <v>40</v>
      </c>
      <c r="BC69" s="7">
        <f t="shared" si="12"/>
        <v>40</v>
      </c>
      <c r="BD69" s="7">
        <f t="shared" si="13"/>
        <v>8</v>
      </c>
      <c r="BE69" s="7">
        <v>4</v>
      </c>
      <c r="BF69" s="7"/>
      <c r="BG69" s="7">
        <v>30</v>
      </c>
      <c r="BH69" s="11">
        <f t="shared" si="14"/>
        <v>34</v>
      </c>
      <c r="BI69" s="7">
        <f t="shared" si="15"/>
        <v>6.8000000000000007</v>
      </c>
      <c r="BJ69" s="7"/>
      <c r="BK69" s="7">
        <v>62</v>
      </c>
      <c r="BL69" s="7">
        <f t="shared" si="16"/>
        <v>62</v>
      </c>
      <c r="BM69" s="7">
        <f t="shared" si="17"/>
        <v>21.7</v>
      </c>
      <c r="BN69" s="52">
        <f t="shared" si="18"/>
        <v>60.875</v>
      </c>
      <c r="BO69">
        <v>64</v>
      </c>
      <c r="BP69">
        <v>217189611</v>
      </c>
      <c r="BQ69" t="s">
        <v>239</v>
      </c>
      <c r="BR69">
        <v>102</v>
      </c>
      <c r="BS69">
        <v>4</v>
      </c>
    </row>
    <row r="70" spans="1:71" x14ac:dyDescent="0.25">
      <c r="A70" s="5">
        <v>65</v>
      </c>
      <c r="B70" s="2">
        <v>211164917</v>
      </c>
      <c r="C70" s="2" t="s">
        <v>240</v>
      </c>
      <c r="D70" s="2">
        <v>102</v>
      </c>
      <c r="E70" s="2">
        <v>4</v>
      </c>
      <c r="K70" s="5"/>
      <c r="L70" s="5"/>
      <c r="M70" s="5" t="s">
        <v>62</v>
      </c>
      <c r="N70" s="5" t="s">
        <v>62</v>
      </c>
      <c r="O70" s="5" t="s">
        <v>62</v>
      </c>
      <c r="P70" s="5" t="s">
        <v>62</v>
      </c>
      <c r="Q70" s="5" t="s">
        <v>62</v>
      </c>
      <c r="R70" s="5"/>
      <c r="S70" s="5" t="s">
        <v>62</v>
      </c>
      <c r="T70" s="5" t="s">
        <v>62</v>
      </c>
      <c r="U70" s="5"/>
      <c r="V70" s="5" t="s">
        <v>62</v>
      </c>
      <c r="W70" s="5"/>
      <c r="X70" s="5"/>
      <c r="Y70" s="5" t="s">
        <v>62</v>
      </c>
      <c r="Z70" s="5"/>
      <c r="AA70" s="5" t="s">
        <v>62</v>
      </c>
      <c r="AB70" s="5"/>
      <c r="AC70" s="5"/>
      <c r="AD70" s="5"/>
      <c r="AE70" s="5" t="s">
        <v>62</v>
      </c>
      <c r="AF70" s="5" t="s">
        <v>62</v>
      </c>
      <c r="AH70" s="56" t="s">
        <v>62</v>
      </c>
      <c r="AJ70" s="2" t="s">
        <v>62</v>
      </c>
      <c r="AK70" s="2"/>
      <c r="AL70" s="2"/>
      <c r="AM70" s="2"/>
      <c r="AN70" s="2"/>
      <c r="AO70" s="2"/>
      <c r="AP70" s="2"/>
      <c r="AQ70" s="2"/>
      <c r="AR70" s="57"/>
      <c r="AS70" s="7">
        <f t="shared" si="10"/>
        <v>0</v>
      </c>
      <c r="AT70" s="7"/>
      <c r="AU70" s="7"/>
      <c r="AV70" s="7"/>
      <c r="AW70" s="7"/>
      <c r="AX70" s="7">
        <f t="shared" si="6"/>
        <v>0</v>
      </c>
      <c r="AY70" s="7">
        <f t="shared" si="11"/>
        <v>0</v>
      </c>
      <c r="AZ70" s="7"/>
      <c r="BA70" s="7"/>
      <c r="BB70" s="7"/>
      <c r="BC70" s="7">
        <f t="shared" si="12"/>
        <v>0</v>
      </c>
      <c r="BD70" s="7">
        <f t="shared" si="13"/>
        <v>0</v>
      </c>
      <c r="BE70" s="7"/>
      <c r="BF70" s="7"/>
      <c r="BG70" s="7"/>
      <c r="BH70" s="11">
        <f t="shared" si="14"/>
        <v>0</v>
      </c>
      <c r="BI70" s="7">
        <f t="shared" si="15"/>
        <v>0</v>
      </c>
      <c r="BJ70" s="7"/>
      <c r="BK70" s="7"/>
      <c r="BL70" s="7">
        <f t="shared" si="16"/>
        <v>0</v>
      </c>
      <c r="BM70" s="7">
        <f t="shared" si="17"/>
        <v>0</v>
      </c>
      <c r="BN70" s="7">
        <f t="shared" si="18"/>
        <v>0</v>
      </c>
      <c r="BO70">
        <v>65</v>
      </c>
      <c r="BP70">
        <v>211164917</v>
      </c>
      <c r="BQ70" t="s">
        <v>240</v>
      </c>
      <c r="BR70">
        <v>102</v>
      </c>
      <c r="BS70">
        <v>4</v>
      </c>
    </row>
    <row r="71" spans="1:71" x14ac:dyDescent="0.25">
      <c r="A71" s="5">
        <v>66</v>
      </c>
      <c r="B71" s="2">
        <v>218124678</v>
      </c>
      <c r="C71" s="2" t="s">
        <v>241</v>
      </c>
      <c r="D71" s="2">
        <v>102</v>
      </c>
      <c r="E71" s="2">
        <v>4</v>
      </c>
      <c r="K71" s="5"/>
      <c r="L71" s="5"/>
      <c r="M71" s="5" t="s">
        <v>21</v>
      </c>
      <c r="N71" s="5" t="s">
        <v>21</v>
      </c>
      <c r="O71" s="5" t="s">
        <v>21</v>
      </c>
      <c r="P71" s="5" t="s">
        <v>62</v>
      </c>
      <c r="Q71" s="5" t="s">
        <v>21</v>
      </c>
      <c r="R71" s="5"/>
      <c r="S71" s="5" t="s">
        <v>21</v>
      </c>
      <c r="T71" s="5" t="s">
        <v>21</v>
      </c>
      <c r="U71" s="5"/>
      <c r="V71" s="5" t="s">
        <v>21</v>
      </c>
      <c r="W71" s="5"/>
      <c r="X71" s="5"/>
      <c r="Y71" s="5" t="s">
        <v>21</v>
      </c>
      <c r="Z71" s="5"/>
      <c r="AA71" s="5" t="s">
        <v>21</v>
      </c>
      <c r="AB71" s="5"/>
      <c r="AC71" s="5"/>
      <c r="AD71" s="5"/>
      <c r="AE71" s="5" t="s">
        <v>21</v>
      </c>
      <c r="AF71" s="5" t="s">
        <v>21</v>
      </c>
      <c r="AH71" s="56" t="s">
        <v>21</v>
      </c>
      <c r="AJ71" s="2" t="s">
        <v>21</v>
      </c>
      <c r="AK71" s="2"/>
      <c r="AL71" s="2"/>
      <c r="AM71" s="2"/>
      <c r="AN71" s="2"/>
      <c r="AO71" s="2"/>
      <c r="AP71" s="2"/>
      <c r="AQ71" s="2"/>
      <c r="AR71" s="57"/>
      <c r="AS71" s="7">
        <f t="shared" si="10"/>
        <v>0</v>
      </c>
      <c r="AT71" s="7">
        <v>100</v>
      </c>
      <c r="AU71" s="7">
        <v>90</v>
      </c>
      <c r="AV71" s="7">
        <v>95</v>
      </c>
      <c r="AW71" s="7">
        <v>90</v>
      </c>
      <c r="AX71" s="7">
        <f t="shared" ref="AX71:AX81" si="19">(+AT71+AU71+AV71+AW71)/4</f>
        <v>93.75</v>
      </c>
      <c r="AY71" s="7">
        <f t="shared" si="11"/>
        <v>23.4375</v>
      </c>
      <c r="AZ71" s="7"/>
      <c r="BA71" s="7"/>
      <c r="BB71" s="7">
        <v>70</v>
      </c>
      <c r="BC71" s="7">
        <f t="shared" si="12"/>
        <v>70</v>
      </c>
      <c r="BD71" s="7">
        <f t="shared" si="13"/>
        <v>14</v>
      </c>
      <c r="BE71" s="7">
        <v>2</v>
      </c>
      <c r="BF71" s="7"/>
      <c r="BG71" s="7">
        <v>58</v>
      </c>
      <c r="BH71" s="11">
        <f t="shared" si="14"/>
        <v>60</v>
      </c>
      <c r="BI71" s="7">
        <f t="shared" si="15"/>
        <v>12</v>
      </c>
      <c r="BJ71" s="7"/>
      <c r="BK71" s="7">
        <v>58</v>
      </c>
      <c r="BL71" s="7">
        <f t="shared" si="16"/>
        <v>58</v>
      </c>
      <c r="BM71" s="7">
        <f t="shared" si="17"/>
        <v>20.299999999999997</v>
      </c>
      <c r="BN71" s="7">
        <f t="shared" si="18"/>
        <v>69.737499999999997</v>
      </c>
      <c r="BO71">
        <v>66</v>
      </c>
      <c r="BP71">
        <v>218124678</v>
      </c>
      <c r="BQ71" t="s">
        <v>241</v>
      </c>
      <c r="BR71">
        <v>102</v>
      </c>
      <c r="BS71">
        <v>4</v>
      </c>
    </row>
    <row r="72" spans="1:71" x14ac:dyDescent="0.25">
      <c r="A72" s="5">
        <v>67</v>
      </c>
      <c r="B72" s="2">
        <v>218124813</v>
      </c>
      <c r="C72" s="2" t="s">
        <v>242</v>
      </c>
      <c r="D72" s="2">
        <v>102</v>
      </c>
      <c r="E72" s="2">
        <v>4</v>
      </c>
      <c r="K72" s="5"/>
      <c r="L72" s="5"/>
      <c r="M72" s="5" t="s">
        <v>21</v>
      </c>
      <c r="N72" s="5" t="s">
        <v>21</v>
      </c>
      <c r="O72" s="5" t="s">
        <v>21</v>
      </c>
      <c r="P72" s="5" t="s">
        <v>21</v>
      </c>
      <c r="Q72" s="5" t="s">
        <v>21</v>
      </c>
      <c r="R72" s="5"/>
      <c r="S72" s="5" t="s">
        <v>62</v>
      </c>
      <c r="T72" s="5" t="s">
        <v>62</v>
      </c>
      <c r="U72" s="5"/>
      <c r="V72" s="5" t="s">
        <v>21</v>
      </c>
      <c r="W72" s="5"/>
      <c r="X72" s="5"/>
      <c r="Y72" s="5" t="s">
        <v>21</v>
      </c>
      <c r="Z72" s="5"/>
      <c r="AA72" s="5" t="s">
        <v>21</v>
      </c>
      <c r="AB72" s="5"/>
      <c r="AC72" s="5"/>
      <c r="AD72" s="5"/>
      <c r="AE72" s="5" t="s">
        <v>21</v>
      </c>
      <c r="AF72" s="5" t="s">
        <v>21</v>
      </c>
      <c r="AH72" s="56" t="s">
        <v>21</v>
      </c>
      <c r="AJ72" s="2" t="s">
        <v>62</v>
      </c>
      <c r="AK72" s="2"/>
      <c r="AL72" s="2"/>
      <c r="AM72" s="2"/>
      <c r="AN72" s="2"/>
      <c r="AO72" s="2"/>
      <c r="AP72" s="2"/>
      <c r="AQ72" s="2"/>
      <c r="AR72" s="57"/>
      <c r="AS72" s="7">
        <f t="shared" si="10"/>
        <v>0</v>
      </c>
      <c r="AT72" s="7"/>
      <c r="AU72" s="7"/>
      <c r="AV72" s="7"/>
      <c r="AW72" s="7"/>
      <c r="AX72" s="7">
        <f t="shared" si="19"/>
        <v>0</v>
      </c>
      <c r="AY72" s="7">
        <f t="shared" si="11"/>
        <v>0</v>
      </c>
      <c r="AZ72" s="7"/>
      <c r="BA72" s="7"/>
      <c r="BB72" s="7">
        <v>30</v>
      </c>
      <c r="BC72" s="7">
        <f t="shared" si="12"/>
        <v>30</v>
      </c>
      <c r="BD72" s="7">
        <f t="shared" si="13"/>
        <v>6</v>
      </c>
      <c r="BE72" s="7">
        <v>2</v>
      </c>
      <c r="BF72" s="7"/>
      <c r="BG72" s="7">
        <v>38</v>
      </c>
      <c r="BH72" s="11">
        <f t="shared" si="14"/>
        <v>40</v>
      </c>
      <c r="BI72" s="7">
        <f t="shared" si="15"/>
        <v>8</v>
      </c>
      <c r="BJ72" s="7"/>
      <c r="BK72" s="7"/>
      <c r="BL72" s="7">
        <f t="shared" si="16"/>
        <v>0</v>
      </c>
      <c r="BM72" s="7">
        <f t="shared" si="17"/>
        <v>0</v>
      </c>
      <c r="BN72" s="7">
        <f t="shared" si="18"/>
        <v>14</v>
      </c>
      <c r="BO72">
        <v>67</v>
      </c>
      <c r="BP72">
        <v>218124813</v>
      </c>
      <c r="BQ72" t="s">
        <v>242</v>
      </c>
      <c r="BR72">
        <v>102</v>
      </c>
      <c r="BS72">
        <v>4</v>
      </c>
    </row>
    <row r="73" spans="1:71" x14ac:dyDescent="0.25">
      <c r="A73" s="5">
        <v>68</v>
      </c>
      <c r="B73" s="2">
        <v>218124856</v>
      </c>
      <c r="C73" s="2" t="s">
        <v>243</v>
      </c>
      <c r="D73" s="2">
        <v>102</v>
      </c>
      <c r="E73" s="2">
        <v>4</v>
      </c>
      <c r="K73" s="5"/>
      <c r="L73" s="5"/>
      <c r="M73" s="5" t="s">
        <v>21</v>
      </c>
      <c r="N73" s="5" t="s">
        <v>21</v>
      </c>
      <c r="O73" s="5" t="s">
        <v>21</v>
      </c>
      <c r="P73" s="5" t="s">
        <v>21</v>
      </c>
      <c r="Q73" s="5" t="s">
        <v>21</v>
      </c>
      <c r="R73" s="5"/>
      <c r="S73" s="5" t="s">
        <v>21</v>
      </c>
      <c r="T73" s="5" t="s">
        <v>21</v>
      </c>
      <c r="U73" s="5"/>
      <c r="V73" s="5" t="s">
        <v>21</v>
      </c>
      <c r="W73" s="5"/>
      <c r="X73" s="5"/>
      <c r="Y73" s="5" t="s">
        <v>21</v>
      </c>
      <c r="Z73" s="5"/>
      <c r="AA73" s="5" t="s">
        <v>21</v>
      </c>
      <c r="AB73" s="5"/>
      <c r="AC73" s="5"/>
      <c r="AD73" s="5"/>
      <c r="AE73" s="5" t="s">
        <v>21</v>
      </c>
      <c r="AF73" s="5" t="s">
        <v>21</v>
      </c>
      <c r="AH73" s="56" t="s">
        <v>21</v>
      </c>
      <c r="AJ73" s="2" t="s">
        <v>21</v>
      </c>
      <c r="AK73" s="2"/>
      <c r="AL73" s="2"/>
      <c r="AM73" s="2"/>
      <c r="AN73" s="2"/>
      <c r="AO73" s="2"/>
      <c r="AP73" s="2"/>
      <c r="AQ73" s="2"/>
      <c r="AR73" s="57"/>
      <c r="AS73" s="7">
        <f t="shared" si="10"/>
        <v>0</v>
      </c>
      <c r="AT73" s="7">
        <v>100</v>
      </c>
      <c r="AU73" s="7">
        <v>80</v>
      </c>
      <c r="AV73" s="7">
        <v>100</v>
      </c>
      <c r="AW73" s="7">
        <v>95</v>
      </c>
      <c r="AX73" s="7">
        <f t="shared" si="19"/>
        <v>93.75</v>
      </c>
      <c r="AY73" s="7">
        <f t="shared" si="11"/>
        <v>23.4375</v>
      </c>
      <c r="AZ73" s="7"/>
      <c r="BA73" s="7">
        <v>2</v>
      </c>
      <c r="BB73" s="7">
        <v>43</v>
      </c>
      <c r="BC73" s="7">
        <f t="shared" si="12"/>
        <v>45</v>
      </c>
      <c r="BD73" s="7">
        <f t="shared" si="13"/>
        <v>9</v>
      </c>
      <c r="BE73" s="7">
        <v>2</v>
      </c>
      <c r="BF73" s="7"/>
      <c r="BG73" s="7">
        <v>38</v>
      </c>
      <c r="BH73" s="11">
        <f t="shared" si="14"/>
        <v>40</v>
      </c>
      <c r="BI73" s="7">
        <f t="shared" si="15"/>
        <v>8</v>
      </c>
      <c r="BJ73" s="7"/>
      <c r="BK73" s="7">
        <v>38</v>
      </c>
      <c r="BL73" s="7">
        <f t="shared" si="16"/>
        <v>38</v>
      </c>
      <c r="BM73" s="7">
        <f t="shared" si="17"/>
        <v>13.299999999999999</v>
      </c>
      <c r="BN73" s="7">
        <f t="shared" si="18"/>
        <v>53.737499999999997</v>
      </c>
      <c r="BO73">
        <v>68</v>
      </c>
      <c r="BP73">
        <v>218124856</v>
      </c>
      <c r="BQ73" t="s">
        <v>243</v>
      </c>
      <c r="BR73">
        <v>102</v>
      </c>
      <c r="BS73">
        <v>4</v>
      </c>
    </row>
    <row r="74" spans="1:71" x14ac:dyDescent="0.25">
      <c r="A74" s="5">
        <v>69</v>
      </c>
      <c r="B74" s="2">
        <v>218124961</v>
      </c>
      <c r="C74" s="2" t="s">
        <v>244</v>
      </c>
      <c r="D74" s="2">
        <v>102</v>
      </c>
      <c r="E74" s="2">
        <v>4</v>
      </c>
      <c r="K74" s="5"/>
      <c r="L74" s="5"/>
      <c r="M74" s="5" t="s">
        <v>21</v>
      </c>
      <c r="N74" s="5" t="s">
        <v>21</v>
      </c>
      <c r="O74" s="5" t="s">
        <v>21</v>
      </c>
      <c r="P74" s="5" t="s">
        <v>21</v>
      </c>
      <c r="Q74" s="5" t="s">
        <v>21</v>
      </c>
      <c r="R74" s="5"/>
      <c r="S74" s="5" t="s">
        <v>21</v>
      </c>
      <c r="T74" s="5" t="s">
        <v>21</v>
      </c>
      <c r="U74" s="5"/>
      <c r="V74" s="5" t="s">
        <v>21</v>
      </c>
      <c r="W74" s="5"/>
      <c r="X74" s="5"/>
      <c r="Y74" s="5" t="s">
        <v>21</v>
      </c>
      <c r="Z74" s="5"/>
      <c r="AA74" s="5" t="s">
        <v>21</v>
      </c>
      <c r="AB74" s="5"/>
      <c r="AC74" s="5"/>
      <c r="AD74" s="5"/>
      <c r="AE74" s="5" t="s">
        <v>21</v>
      </c>
      <c r="AF74" s="5" t="s">
        <v>21</v>
      </c>
      <c r="AH74" s="56" t="s">
        <v>21</v>
      </c>
      <c r="AJ74" s="2" t="s">
        <v>21</v>
      </c>
      <c r="AK74" s="2"/>
      <c r="AL74" s="2"/>
      <c r="AM74" s="2"/>
      <c r="AN74" s="2"/>
      <c r="AO74" s="2"/>
      <c r="AP74" s="2"/>
      <c r="AQ74" s="2"/>
      <c r="AR74" s="57"/>
      <c r="AS74" s="7">
        <f t="shared" si="10"/>
        <v>0</v>
      </c>
      <c r="AT74" s="7">
        <v>100</v>
      </c>
      <c r="AU74" s="7">
        <v>95</v>
      </c>
      <c r="AV74" s="7">
        <v>95</v>
      </c>
      <c r="AW74" s="7">
        <v>100</v>
      </c>
      <c r="AX74" s="7">
        <f t="shared" si="19"/>
        <v>97.5</v>
      </c>
      <c r="AY74" s="7">
        <f t="shared" si="11"/>
        <v>24.375</v>
      </c>
      <c r="AZ74" s="7"/>
      <c r="BA74" s="7"/>
      <c r="BB74" s="7">
        <v>63</v>
      </c>
      <c r="BC74" s="7">
        <f t="shared" si="12"/>
        <v>63</v>
      </c>
      <c r="BD74" s="7">
        <f t="shared" si="13"/>
        <v>12.600000000000001</v>
      </c>
      <c r="BE74" s="7"/>
      <c r="BF74" s="7"/>
      <c r="BG74" s="7">
        <v>40</v>
      </c>
      <c r="BH74" s="11">
        <f t="shared" si="14"/>
        <v>40</v>
      </c>
      <c r="BI74" s="7">
        <f t="shared" si="15"/>
        <v>8</v>
      </c>
      <c r="BJ74" s="7"/>
      <c r="BK74" s="7">
        <v>71</v>
      </c>
      <c r="BL74" s="7">
        <f t="shared" si="16"/>
        <v>71</v>
      </c>
      <c r="BM74" s="7">
        <f t="shared" si="17"/>
        <v>24.849999999999998</v>
      </c>
      <c r="BN74" s="7">
        <f t="shared" si="18"/>
        <v>69.824999999999989</v>
      </c>
      <c r="BO74">
        <v>69</v>
      </c>
      <c r="BP74">
        <v>218124961</v>
      </c>
      <c r="BQ74" t="s">
        <v>244</v>
      </c>
      <c r="BR74">
        <v>102</v>
      </c>
      <c r="BS74">
        <v>4</v>
      </c>
    </row>
    <row r="75" spans="1:71" x14ac:dyDescent="0.25">
      <c r="A75" s="5">
        <v>70</v>
      </c>
      <c r="B75" s="2">
        <v>209074493</v>
      </c>
      <c r="C75" s="2" t="s">
        <v>245</v>
      </c>
      <c r="D75" s="2">
        <v>102</v>
      </c>
      <c r="E75" s="2">
        <v>4</v>
      </c>
      <c r="K75" s="5"/>
      <c r="L75" s="5"/>
      <c r="M75" s="5" t="s">
        <v>21</v>
      </c>
      <c r="N75" s="5" t="s">
        <v>21</v>
      </c>
      <c r="O75" s="5" t="s">
        <v>21</v>
      </c>
      <c r="P75" s="5" t="s">
        <v>62</v>
      </c>
      <c r="Q75" s="5" t="s">
        <v>21</v>
      </c>
      <c r="R75" s="5"/>
      <c r="S75" s="5" t="s">
        <v>21</v>
      </c>
      <c r="T75" s="5" t="s">
        <v>21</v>
      </c>
      <c r="U75" s="5"/>
      <c r="V75" s="5" t="s">
        <v>21</v>
      </c>
      <c r="W75" s="5"/>
      <c r="X75" s="5"/>
      <c r="Y75" s="5" t="s">
        <v>21</v>
      </c>
      <c r="Z75" s="5"/>
      <c r="AA75" s="5" t="s">
        <v>21</v>
      </c>
      <c r="AB75" s="5"/>
      <c r="AC75" s="5"/>
      <c r="AD75" s="5"/>
      <c r="AE75" s="5" t="s">
        <v>21</v>
      </c>
      <c r="AF75" s="5" t="s">
        <v>21</v>
      </c>
      <c r="AH75" s="56" t="s">
        <v>21</v>
      </c>
      <c r="AJ75" s="2" t="s">
        <v>21</v>
      </c>
      <c r="AK75" s="2"/>
      <c r="AL75" s="2"/>
      <c r="AM75" s="2"/>
      <c r="AN75" s="2"/>
      <c r="AO75" s="2"/>
      <c r="AP75" s="2"/>
      <c r="AQ75" s="2"/>
      <c r="AR75" s="57"/>
      <c r="AS75" s="7">
        <f t="shared" si="10"/>
        <v>0</v>
      </c>
      <c r="AT75" s="7">
        <v>100</v>
      </c>
      <c r="AU75" s="7">
        <v>95</v>
      </c>
      <c r="AV75" s="7">
        <v>100</v>
      </c>
      <c r="AW75" s="7">
        <v>95</v>
      </c>
      <c r="AX75" s="7">
        <f t="shared" si="19"/>
        <v>97.5</v>
      </c>
      <c r="AY75" s="7">
        <f t="shared" si="11"/>
        <v>24.375</v>
      </c>
      <c r="AZ75" s="7"/>
      <c r="BA75" s="7"/>
      <c r="BB75" s="7">
        <v>21</v>
      </c>
      <c r="BC75" s="7">
        <f t="shared" si="12"/>
        <v>21</v>
      </c>
      <c r="BD75" s="7">
        <f t="shared" si="13"/>
        <v>4.2</v>
      </c>
      <c r="BE75" s="7">
        <v>2</v>
      </c>
      <c r="BF75" s="7">
        <v>5</v>
      </c>
      <c r="BG75" s="7">
        <v>32</v>
      </c>
      <c r="BH75" s="11">
        <f t="shared" si="14"/>
        <v>39</v>
      </c>
      <c r="BI75" s="7">
        <f t="shared" si="15"/>
        <v>7.8000000000000007</v>
      </c>
      <c r="BJ75" s="7"/>
      <c r="BK75" s="7">
        <v>70</v>
      </c>
      <c r="BL75" s="7">
        <f t="shared" si="16"/>
        <v>70</v>
      </c>
      <c r="BM75" s="7">
        <f t="shared" si="17"/>
        <v>24.5</v>
      </c>
      <c r="BN75" s="7">
        <f t="shared" si="18"/>
        <v>60.875</v>
      </c>
      <c r="BO75">
        <v>70</v>
      </c>
      <c r="BP75">
        <v>209074493</v>
      </c>
      <c r="BQ75" t="s">
        <v>245</v>
      </c>
      <c r="BR75">
        <v>102</v>
      </c>
      <c r="BS75">
        <v>4</v>
      </c>
    </row>
    <row r="76" spans="1:71" x14ac:dyDescent="0.25">
      <c r="A76" s="5">
        <v>71</v>
      </c>
      <c r="B76" s="2">
        <v>218125143</v>
      </c>
      <c r="C76" s="2" t="s">
        <v>246</v>
      </c>
      <c r="D76" s="2">
        <v>102</v>
      </c>
      <c r="E76" s="2">
        <v>4</v>
      </c>
      <c r="K76" s="5"/>
      <c r="L76" s="5"/>
      <c r="M76" s="5" t="s">
        <v>21</v>
      </c>
      <c r="N76" s="5" t="s">
        <v>21</v>
      </c>
      <c r="O76" s="5" t="s">
        <v>21</v>
      </c>
      <c r="P76" s="5" t="s">
        <v>21</v>
      </c>
      <c r="Q76" s="5" t="s">
        <v>62</v>
      </c>
      <c r="R76" s="5"/>
      <c r="S76" s="5" t="s">
        <v>21</v>
      </c>
      <c r="T76" s="5" t="s">
        <v>21</v>
      </c>
      <c r="U76" s="5"/>
      <c r="V76" s="5" t="s">
        <v>21</v>
      </c>
      <c r="W76" s="5"/>
      <c r="X76" s="5"/>
      <c r="Y76" s="5" t="s">
        <v>21</v>
      </c>
      <c r="Z76" s="5"/>
      <c r="AA76" s="5" t="s">
        <v>21</v>
      </c>
      <c r="AB76" s="5"/>
      <c r="AC76" s="5"/>
      <c r="AD76" s="5"/>
      <c r="AE76" s="5" t="s">
        <v>21</v>
      </c>
      <c r="AF76" s="5" t="s">
        <v>21</v>
      </c>
      <c r="AH76" s="56" t="s">
        <v>21</v>
      </c>
      <c r="AJ76" s="2" t="s">
        <v>21</v>
      </c>
      <c r="AK76" s="2"/>
      <c r="AL76" s="2"/>
      <c r="AM76" s="2"/>
      <c r="AN76" s="2"/>
      <c r="AO76" s="2"/>
      <c r="AP76" s="2"/>
      <c r="AQ76" s="2"/>
      <c r="AR76" s="57"/>
      <c r="AS76" s="7">
        <f t="shared" si="10"/>
        <v>0</v>
      </c>
      <c r="AT76" s="7">
        <v>100</v>
      </c>
      <c r="AU76" s="7">
        <v>80</v>
      </c>
      <c r="AV76" s="7">
        <v>100</v>
      </c>
      <c r="AW76" s="7">
        <v>95</v>
      </c>
      <c r="AX76" s="7">
        <f t="shared" si="19"/>
        <v>93.75</v>
      </c>
      <c r="AY76" s="7">
        <f t="shared" si="11"/>
        <v>23.4375</v>
      </c>
      <c r="AZ76" s="7"/>
      <c r="BA76" s="7"/>
      <c r="BB76" s="7">
        <v>10</v>
      </c>
      <c r="BC76" s="7">
        <f t="shared" si="12"/>
        <v>10</v>
      </c>
      <c r="BD76" s="7">
        <f t="shared" si="13"/>
        <v>2</v>
      </c>
      <c r="BE76" s="7">
        <v>2</v>
      </c>
      <c r="BF76" s="7"/>
      <c r="BG76" s="7">
        <v>21</v>
      </c>
      <c r="BH76" s="11">
        <f t="shared" si="14"/>
        <v>23</v>
      </c>
      <c r="BI76" s="7">
        <f t="shared" si="15"/>
        <v>4.6000000000000005</v>
      </c>
      <c r="BJ76" s="7"/>
      <c r="BK76" s="7">
        <v>55</v>
      </c>
      <c r="BL76" s="7">
        <f t="shared" si="16"/>
        <v>55</v>
      </c>
      <c r="BM76" s="7">
        <f t="shared" si="17"/>
        <v>19.25</v>
      </c>
      <c r="BN76" s="52">
        <f t="shared" si="18"/>
        <v>49.287500000000001</v>
      </c>
      <c r="BO76" s="60">
        <v>71</v>
      </c>
      <c r="BP76">
        <v>218125143</v>
      </c>
      <c r="BQ76" t="s">
        <v>246</v>
      </c>
      <c r="BR76">
        <v>102</v>
      </c>
      <c r="BS76">
        <v>4</v>
      </c>
    </row>
    <row r="77" spans="1:71" x14ac:dyDescent="0.25">
      <c r="A77" s="5">
        <v>72</v>
      </c>
      <c r="B77" s="2">
        <v>218125216</v>
      </c>
      <c r="C77" s="2" t="s">
        <v>247</v>
      </c>
      <c r="D77" s="2">
        <v>102</v>
      </c>
      <c r="E77" s="2">
        <v>4</v>
      </c>
      <c r="K77" s="5"/>
      <c r="L77" s="5"/>
      <c r="M77" s="5" t="s">
        <v>21</v>
      </c>
      <c r="N77" s="5" t="s">
        <v>21</v>
      </c>
      <c r="O77" s="5" t="s">
        <v>21</v>
      </c>
      <c r="P77" s="5" t="s">
        <v>21</v>
      </c>
      <c r="Q77" s="5" t="s">
        <v>21</v>
      </c>
      <c r="R77" s="5"/>
      <c r="S77" s="5" t="s">
        <v>21</v>
      </c>
      <c r="T77" s="5" t="s">
        <v>21</v>
      </c>
      <c r="U77" s="5"/>
      <c r="V77" s="5" t="s">
        <v>62</v>
      </c>
      <c r="W77" s="5"/>
      <c r="X77" s="5"/>
      <c r="Y77" s="5" t="s">
        <v>62</v>
      </c>
      <c r="Z77" s="5"/>
      <c r="AA77" s="5" t="s">
        <v>62</v>
      </c>
      <c r="AB77" s="5"/>
      <c r="AC77" s="5"/>
      <c r="AD77" s="5"/>
      <c r="AE77" s="5" t="s">
        <v>62</v>
      </c>
      <c r="AF77" s="5" t="s">
        <v>62</v>
      </c>
      <c r="AH77" s="56" t="s">
        <v>62</v>
      </c>
      <c r="AJ77" s="2" t="s">
        <v>62</v>
      </c>
      <c r="AK77" s="2"/>
      <c r="AL77" s="2"/>
      <c r="AM77" s="2"/>
      <c r="AN77" s="2"/>
      <c r="AO77" s="2"/>
      <c r="AP77" s="2"/>
      <c r="AQ77" s="2"/>
      <c r="AR77" s="57"/>
      <c r="AS77" s="7">
        <f t="shared" si="10"/>
        <v>0</v>
      </c>
      <c r="AT77" s="7">
        <v>100</v>
      </c>
      <c r="AU77" s="7"/>
      <c r="AV77" s="7">
        <v>100</v>
      </c>
      <c r="AW77" s="7">
        <v>100</v>
      </c>
      <c r="AX77" s="7">
        <f t="shared" si="19"/>
        <v>75</v>
      </c>
      <c r="AY77" s="7">
        <f t="shared" si="11"/>
        <v>18.75</v>
      </c>
      <c r="AZ77" s="7"/>
      <c r="BA77" s="7"/>
      <c r="BB77" s="7"/>
      <c r="BC77" s="7">
        <f t="shared" si="12"/>
        <v>0</v>
      </c>
      <c r="BD77" s="7">
        <f t="shared" si="13"/>
        <v>0</v>
      </c>
      <c r="BE77" s="7"/>
      <c r="BF77" s="7"/>
      <c r="BG77" s="7"/>
      <c r="BH77" s="11">
        <f t="shared" si="14"/>
        <v>0</v>
      </c>
      <c r="BI77" s="7">
        <f t="shared" si="15"/>
        <v>0</v>
      </c>
      <c r="BJ77" s="7"/>
      <c r="BK77" s="7"/>
      <c r="BL77" s="7">
        <f t="shared" si="16"/>
        <v>0</v>
      </c>
      <c r="BM77" s="7">
        <f t="shared" si="17"/>
        <v>0</v>
      </c>
      <c r="BN77" s="7">
        <f t="shared" si="18"/>
        <v>18.75</v>
      </c>
      <c r="BO77">
        <v>72</v>
      </c>
      <c r="BP77">
        <v>218125216</v>
      </c>
      <c r="BQ77" t="s">
        <v>247</v>
      </c>
      <c r="BR77">
        <v>102</v>
      </c>
      <c r="BS77">
        <v>4</v>
      </c>
    </row>
    <row r="78" spans="1:71" x14ac:dyDescent="0.25">
      <c r="A78" s="5">
        <v>73</v>
      </c>
      <c r="B78" s="2">
        <v>216111625</v>
      </c>
      <c r="C78" s="2" t="s">
        <v>248</v>
      </c>
      <c r="D78" s="2">
        <v>102</v>
      </c>
      <c r="E78" s="2">
        <v>4</v>
      </c>
      <c r="K78" s="5"/>
      <c r="L78" s="5"/>
      <c r="M78" s="5" t="s">
        <v>62</v>
      </c>
      <c r="N78" s="5" t="s">
        <v>62</v>
      </c>
      <c r="O78" s="5" t="s">
        <v>21</v>
      </c>
      <c r="P78" s="5" t="s">
        <v>62</v>
      </c>
      <c r="Q78" s="5" t="s">
        <v>62</v>
      </c>
      <c r="R78" s="5"/>
      <c r="S78" s="5" t="s">
        <v>62</v>
      </c>
      <c r="T78" s="5" t="s">
        <v>62</v>
      </c>
      <c r="U78" s="5"/>
      <c r="V78" s="5" t="s">
        <v>62</v>
      </c>
      <c r="W78" s="5"/>
      <c r="X78" s="5"/>
      <c r="Y78" s="5" t="s">
        <v>62</v>
      </c>
      <c r="Z78" s="5"/>
      <c r="AA78" s="5" t="s">
        <v>62</v>
      </c>
      <c r="AB78" s="5"/>
      <c r="AC78" s="5"/>
      <c r="AD78" s="5"/>
      <c r="AE78" s="5" t="s">
        <v>62</v>
      </c>
      <c r="AF78" s="5" t="s">
        <v>62</v>
      </c>
      <c r="AH78" s="56" t="s">
        <v>62</v>
      </c>
      <c r="AJ78" s="2" t="s">
        <v>62</v>
      </c>
      <c r="AK78" s="2"/>
      <c r="AL78" s="2"/>
      <c r="AM78" s="2"/>
      <c r="AN78" s="2"/>
      <c r="AO78" s="2"/>
      <c r="AP78" s="2"/>
      <c r="AQ78" s="2"/>
      <c r="AR78" s="57"/>
      <c r="AS78" s="7">
        <f t="shared" si="10"/>
        <v>0</v>
      </c>
      <c r="AT78" s="7"/>
      <c r="AU78" s="7"/>
      <c r="AV78" s="7"/>
      <c r="AW78" s="7"/>
      <c r="AX78" s="7">
        <f t="shared" si="19"/>
        <v>0</v>
      </c>
      <c r="AY78" s="7">
        <f t="shared" si="11"/>
        <v>0</v>
      </c>
      <c r="AZ78" s="7"/>
      <c r="BA78" s="7"/>
      <c r="BB78" s="7"/>
      <c r="BC78" s="7">
        <f t="shared" si="12"/>
        <v>0</v>
      </c>
      <c r="BD78" s="7">
        <f t="shared" si="13"/>
        <v>0</v>
      </c>
      <c r="BE78" s="7"/>
      <c r="BF78" s="7"/>
      <c r="BG78" s="7"/>
      <c r="BH78" s="11">
        <f t="shared" si="14"/>
        <v>0</v>
      </c>
      <c r="BI78" s="7">
        <f t="shared" si="15"/>
        <v>0</v>
      </c>
      <c r="BJ78" s="7"/>
      <c r="BK78" s="7"/>
      <c r="BL78" s="7">
        <f t="shared" si="16"/>
        <v>0</v>
      </c>
      <c r="BM78" s="7">
        <f t="shared" si="17"/>
        <v>0</v>
      </c>
      <c r="BN78" s="7">
        <f t="shared" si="18"/>
        <v>0</v>
      </c>
      <c r="BO78">
        <v>73</v>
      </c>
      <c r="BP78">
        <v>216111625</v>
      </c>
      <c r="BQ78" t="s">
        <v>248</v>
      </c>
      <c r="BR78">
        <v>102</v>
      </c>
      <c r="BS78">
        <v>4</v>
      </c>
    </row>
    <row r="79" spans="1:71" x14ac:dyDescent="0.25">
      <c r="A79" s="5">
        <v>74</v>
      </c>
      <c r="B79" s="2">
        <v>215100786</v>
      </c>
      <c r="C79" s="2" t="s">
        <v>249</v>
      </c>
      <c r="D79" s="2">
        <v>102</v>
      </c>
      <c r="E79" s="2">
        <v>4</v>
      </c>
      <c r="K79" s="2"/>
      <c r="L79" s="2"/>
      <c r="M79" s="5" t="s">
        <v>21</v>
      </c>
      <c r="N79" s="5" t="s">
        <v>21</v>
      </c>
      <c r="O79" s="5" t="s">
        <v>21</v>
      </c>
      <c r="P79" s="5" t="s">
        <v>21</v>
      </c>
      <c r="Q79" s="5" t="s">
        <v>21</v>
      </c>
      <c r="R79" s="2"/>
      <c r="S79" s="2" t="s">
        <v>62</v>
      </c>
      <c r="T79" s="2" t="s">
        <v>21</v>
      </c>
      <c r="U79" s="2"/>
      <c r="V79" s="2" t="s">
        <v>21</v>
      </c>
      <c r="W79" s="2"/>
      <c r="X79" s="2"/>
      <c r="Y79" s="2" t="s">
        <v>21</v>
      </c>
      <c r="Z79" s="2"/>
      <c r="AA79" s="2" t="s">
        <v>21</v>
      </c>
      <c r="AB79" s="2"/>
      <c r="AC79" s="2"/>
      <c r="AD79" s="2"/>
      <c r="AE79" s="2" t="s">
        <v>21</v>
      </c>
      <c r="AF79" s="2" t="s">
        <v>21</v>
      </c>
      <c r="AH79" s="56" t="s">
        <v>62</v>
      </c>
      <c r="AJ79" s="2" t="s">
        <v>21</v>
      </c>
      <c r="AK79" s="2"/>
      <c r="AL79" s="2"/>
      <c r="AM79" s="2"/>
      <c r="AN79" s="2"/>
      <c r="AO79" s="2"/>
      <c r="AP79" s="2"/>
      <c r="AQ79" s="2"/>
      <c r="AR79" s="58"/>
      <c r="AS79" s="2"/>
      <c r="AT79" s="2"/>
      <c r="AU79" s="2">
        <v>90</v>
      </c>
      <c r="AV79" s="2">
        <v>95</v>
      </c>
      <c r="AW79" s="2">
        <v>70</v>
      </c>
      <c r="AX79" s="7">
        <f t="shared" si="19"/>
        <v>63.75</v>
      </c>
      <c r="AY79" s="7">
        <f t="shared" ref="AY79:AY83" si="20">+AX79*$AY$5</f>
        <v>15.9375</v>
      </c>
      <c r="AZ79" s="7"/>
      <c r="BA79" s="7"/>
      <c r="BB79" s="7">
        <v>39</v>
      </c>
      <c r="BC79" s="7">
        <f t="shared" ref="BC79:BC83" si="21">+BB79+BA79+AZ79</f>
        <v>39</v>
      </c>
      <c r="BD79" s="7">
        <f t="shared" ref="BD79:BD83" si="22">+BC79*$BD$5</f>
        <v>7.8000000000000007</v>
      </c>
      <c r="BE79" s="7"/>
      <c r="BF79" s="7"/>
      <c r="BG79" s="7">
        <v>43</v>
      </c>
      <c r="BH79" s="11">
        <f t="shared" ref="BH79:BH83" si="23">+BG79+BF79+BE79</f>
        <v>43</v>
      </c>
      <c r="BI79" s="7">
        <f t="shared" ref="BI79:BI83" si="24">+BH79*$BI$5</f>
        <v>8.6</v>
      </c>
      <c r="BJ79" s="7"/>
      <c r="BK79" s="7">
        <v>24</v>
      </c>
      <c r="BL79" s="7">
        <f t="shared" ref="BL79:BL83" si="25">+BK79+BJ79</f>
        <v>24</v>
      </c>
      <c r="BM79" s="7">
        <f t="shared" ref="BM79:BM83" si="26">+BL79*$BM$5</f>
        <v>8.3999999999999986</v>
      </c>
      <c r="BN79" s="52">
        <f t="shared" ref="BN79:BN83" si="27">+BM79+BI79+BD79+AY79</f>
        <v>40.737499999999997</v>
      </c>
      <c r="BO79">
        <v>74</v>
      </c>
      <c r="BP79">
        <v>215100786</v>
      </c>
      <c r="BQ79" t="s">
        <v>249</v>
      </c>
      <c r="BR79">
        <v>102</v>
      </c>
      <c r="BS79">
        <v>4</v>
      </c>
    </row>
    <row r="80" spans="1:71" x14ac:dyDescent="0.25">
      <c r="A80" s="2"/>
      <c r="B80" s="2"/>
      <c r="C80" s="2" t="s">
        <v>452</v>
      </c>
      <c r="D80" s="2"/>
      <c r="E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 t="s">
        <v>62</v>
      </c>
      <c r="AH80" s="56" t="s">
        <v>62</v>
      </c>
      <c r="AJ80" s="2" t="s">
        <v>62</v>
      </c>
      <c r="AK80" s="2"/>
      <c r="AL80" s="2"/>
      <c r="AM80" s="2"/>
      <c r="AN80" s="2"/>
      <c r="AO80" s="2"/>
      <c r="AP80" s="2"/>
      <c r="AQ80" s="2"/>
      <c r="AR80" s="58"/>
      <c r="AS80" s="2"/>
      <c r="AT80" s="2"/>
      <c r="AU80" s="2"/>
      <c r="AV80" s="2"/>
      <c r="AW80" s="2"/>
      <c r="AX80" s="7">
        <f t="shared" si="19"/>
        <v>0</v>
      </c>
      <c r="AY80" s="7">
        <f t="shared" si="20"/>
        <v>0</v>
      </c>
      <c r="AZ80" s="7"/>
      <c r="BA80" s="7"/>
      <c r="BB80" s="7">
        <v>55</v>
      </c>
      <c r="BC80" s="7">
        <f t="shared" si="21"/>
        <v>55</v>
      </c>
      <c r="BD80" s="7">
        <f t="shared" si="22"/>
        <v>11</v>
      </c>
      <c r="BE80" s="7"/>
      <c r="BF80" s="7"/>
      <c r="BG80" s="7"/>
      <c r="BH80" s="11">
        <f t="shared" si="23"/>
        <v>0</v>
      </c>
      <c r="BI80" s="7">
        <f t="shared" si="24"/>
        <v>0</v>
      </c>
      <c r="BJ80" s="7"/>
      <c r="BK80" s="7"/>
      <c r="BL80" s="7">
        <f t="shared" si="25"/>
        <v>0</v>
      </c>
      <c r="BM80" s="7">
        <f t="shared" si="26"/>
        <v>0</v>
      </c>
      <c r="BN80" s="7">
        <f t="shared" si="27"/>
        <v>11</v>
      </c>
    </row>
    <row r="81" spans="1:66" x14ac:dyDescent="0.25">
      <c r="A81" s="2" t="s">
        <v>114</v>
      </c>
      <c r="B81" s="2"/>
      <c r="C81" s="2" t="s">
        <v>423</v>
      </c>
      <c r="D81" s="2"/>
      <c r="E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H81" s="56" t="s">
        <v>62</v>
      </c>
      <c r="AJ81" s="2" t="s">
        <v>62</v>
      </c>
      <c r="AK81" s="2"/>
      <c r="AL81" s="2"/>
      <c r="AM81" s="2"/>
      <c r="AN81" s="2"/>
      <c r="AO81" s="2"/>
      <c r="AP81" s="2"/>
      <c r="AQ81" s="2"/>
      <c r="AR81" s="58"/>
      <c r="AS81" s="2"/>
      <c r="AT81" s="2"/>
      <c r="AU81" s="2"/>
      <c r="AV81" s="2">
        <v>100</v>
      </c>
      <c r="AW81" s="2"/>
      <c r="AX81" s="7">
        <f t="shared" si="19"/>
        <v>25</v>
      </c>
      <c r="AY81" s="7">
        <f t="shared" si="20"/>
        <v>6.25</v>
      </c>
      <c r="AZ81" s="7"/>
      <c r="BA81" s="7"/>
      <c r="BB81" s="7"/>
      <c r="BC81" s="7">
        <f t="shared" si="21"/>
        <v>0</v>
      </c>
      <c r="BD81" s="7">
        <f t="shared" si="22"/>
        <v>0</v>
      </c>
      <c r="BE81" s="7"/>
      <c r="BF81" s="7"/>
      <c r="BG81" s="7"/>
      <c r="BH81" s="11">
        <f t="shared" si="23"/>
        <v>0</v>
      </c>
      <c r="BI81" s="7">
        <f t="shared" si="24"/>
        <v>0</v>
      </c>
      <c r="BJ81" s="7"/>
      <c r="BK81" s="7"/>
      <c r="BL81" s="7">
        <f t="shared" si="25"/>
        <v>0</v>
      </c>
      <c r="BM81" s="7">
        <f t="shared" si="26"/>
        <v>0</v>
      </c>
      <c r="BN81" s="7">
        <f t="shared" si="27"/>
        <v>6.25</v>
      </c>
    </row>
    <row r="82" spans="1:66" x14ac:dyDescent="0.25">
      <c r="A82" s="2"/>
      <c r="B82" s="2"/>
      <c r="C82" s="2" t="s">
        <v>459</v>
      </c>
      <c r="D82" s="2"/>
      <c r="E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J82" s="2" t="s">
        <v>62</v>
      </c>
      <c r="AK82" s="2"/>
      <c r="AL82" s="2"/>
      <c r="AM82" s="2"/>
      <c r="AN82" s="2"/>
      <c r="AO82" s="2"/>
      <c r="AP82" s="2"/>
      <c r="AQ82" s="2"/>
      <c r="AR82" s="58"/>
      <c r="AS82" s="2"/>
      <c r="AT82" s="2"/>
      <c r="AU82" s="2"/>
      <c r="AV82" s="2"/>
      <c r="AW82" s="2"/>
      <c r="AX82" s="7">
        <f>(+AT82+AU82+AV82+AW82)/4</f>
        <v>0</v>
      </c>
      <c r="AY82" s="7">
        <f t="shared" si="20"/>
        <v>0</v>
      </c>
      <c r="AZ82" s="7"/>
      <c r="BA82" s="7"/>
      <c r="BB82" s="7"/>
      <c r="BC82" s="7">
        <f t="shared" si="21"/>
        <v>0</v>
      </c>
      <c r="BD82" s="7">
        <f t="shared" si="22"/>
        <v>0</v>
      </c>
      <c r="BE82" s="7">
        <v>4</v>
      </c>
      <c r="BF82" s="7"/>
      <c r="BG82" s="7"/>
      <c r="BH82" s="11">
        <f t="shared" si="23"/>
        <v>4</v>
      </c>
      <c r="BI82" s="7">
        <f t="shared" si="24"/>
        <v>0.8</v>
      </c>
      <c r="BJ82" s="7"/>
      <c r="BK82" s="7"/>
      <c r="BL82" s="7">
        <f t="shared" si="25"/>
        <v>0</v>
      </c>
      <c r="BM82" s="7">
        <f t="shared" si="26"/>
        <v>0</v>
      </c>
      <c r="BN82" s="7">
        <f t="shared" si="27"/>
        <v>0.8</v>
      </c>
    </row>
    <row r="83" spans="1:66" x14ac:dyDescent="0.25">
      <c r="A83" s="2"/>
      <c r="B83" s="2"/>
      <c r="C83" s="2"/>
      <c r="D83" s="2"/>
      <c r="E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J83" s="2"/>
      <c r="AK83" s="2"/>
      <c r="AL83" s="2"/>
      <c r="AM83" s="2"/>
      <c r="AN83" s="2"/>
      <c r="AO83" s="2"/>
      <c r="AP83" s="2"/>
      <c r="AQ83" s="2"/>
      <c r="AR83" s="58"/>
      <c r="AS83" s="2"/>
      <c r="AT83" s="2"/>
      <c r="AU83" s="2"/>
      <c r="AV83" s="2"/>
      <c r="AW83" s="2"/>
      <c r="AX83" s="7">
        <f t="shared" ref="AX83" si="28">(+AT83+AU83+AV83+AW83)/4</f>
        <v>0</v>
      </c>
      <c r="AY83" s="7">
        <f t="shared" si="20"/>
        <v>0</v>
      </c>
      <c r="AZ83" s="7"/>
      <c r="BA83" s="7"/>
      <c r="BB83" s="7"/>
      <c r="BC83" s="7">
        <f t="shared" si="21"/>
        <v>0</v>
      </c>
      <c r="BD83" s="7">
        <f t="shared" si="22"/>
        <v>0</v>
      </c>
      <c r="BE83" s="7"/>
      <c r="BF83" s="7"/>
      <c r="BG83" s="7"/>
      <c r="BH83" s="11">
        <f t="shared" si="23"/>
        <v>0</v>
      </c>
      <c r="BI83" s="7">
        <f t="shared" si="24"/>
        <v>0</v>
      </c>
      <c r="BJ83" s="7"/>
      <c r="BK83" s="7"/>
      <c r="BL83" s="7">
        <f t="shared" si="25"/>
        <v>0</v>
      </c>
      <c r="BM83" s="7">
        <f t="shared" si="26"/>
        <v>0</v>
      </c>
      <c r="BN83" s="7">
        <f t="shared" si="27"/>
        <v>0</v>
      </c>
    </row>
    <row r="84" spans="1:66" x14ac:dyDescent="0.25">
      <c r="AJ84" s="2"/>
      <c r="AK84" s="2"/>
      <c r="AL84" s="2"/>
      <c r="AM84" s="2"/>
      <c r="AN84" s="2"/>
      <c r="AO84" s="2"/>
      <c r="AP84" s="2"/>
      <c r="AQ84" s="2"/>
    </row>
  </sheetData>
  <autoFilter ref="C1:C52"/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5" scale="75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16" sqref="E16"/>
    </sheetView>
  </sheetViews>
  <sheetFormatPr baseColWidth="10" defaultRowHeight="15" x14ac:dyDescent="0.25"/>
  <cols>
    <col min="2" max="2" width="22.42578125" customWidth="1"/>
    <col min="5" max="5" width="16.7109375" customWidth="1"/>
    <col min="6" max="6" width="15.42578125" customWidth="1"/>
  </cols>
  <sheetData>
    <row r="1" spans="1:6" ht="17.25" x14ac:dyDescent="0.25">
      <c r="A1" s="29" t="s">
        <v>26</v>
      </c>
    </row>
    <row r="3" spans="1:6" ht="29.25" customHeight="1" x14ac:dyDescent="0.25">
      <c r="A3" s="21" t="s">
        <v>27</v>
      </c>
      <c r="B3" s="21">
        <v>5253</v>
      </c>
    </row>
    <row r="4" spans="1:6" ht="19.5" x14ac:dyDescent="0.25">
      <c r="A4" s="21" t="s">
        <v>28</v>
      </c>
      <c r="B4" s="21" t="s">
        <v>29</v>
      </c>
    </row>
    <row r="5" spans="1:6" x14ac:dyDescent="0.25">
      <c r="A5" s="21" t="s">
        <v>30</v>
      </c>
      <c r="B5" s="22">
        <v>42767</v>
      </c>
    </row>
    <row r="6" spans="1:6" ht="29.25" customHeight="1" x14ac:dyDescent="0.25">
      <c r="A6" s="30"/>
      <c r="B6" s="30"/>
    </row>
    <row r="7" spans="1:6" x14ac:dyDescent="0.25">
      <c r="A7" s="23" t="s">
        <v>31</v>
      </c>
      <c r="B7" s="23" t="s">
        <v>32</v>
      </c>
      <c r="C7" s="23" t="s">
        <v>33</v>
      </c>
      <c r="D7" s="23" t="s">
        <v>34</v>
      </c>
      <c r="E7" s="63" t="s">
        <v>35</v>
      </c>
      <c r="F7" s="64"/>
    </row>
    <row r="8" spans="1:6" ht="29.25" customHeight="1" x14ac:dyDescent="0.25">
      <c r="A8" s="24" t="s">
        <v>36</v>
      </c>
      <c r="B8" s="24" t="s">
        <v>37</v>
      </c>
      <c r="C8" s="25" t="s">
        <v>38</v>
      </c>
      <c r="D8" s="25">
        <v>34</v>
      </c>
      <c r="E8" s="26" t="s">
        <v>49</v>
      </c>
      <c r="F8" s="27" t="s">
        <v>50</v>
      </c>
    </row>
    <row r="9" spans="1:6" ht="29.25" customHeight="1" x14ac:dyDescent="0.25">
      <c r="A9" s="24" t="s">
        <v>39</v>
      </c>
      <c r="B9" s="24" t="s">
        <v>37</v>
      </c>
      <c r="C9" s="25" t="s">
        <v>38</v>
      </c>
      <c r="D9" s="25">
        <v>32</v>
      </c>
      <c r="E9" s="26" t="s">
        <v>51</v>
      </c>
      <c r="F9" s="27" t="s">
        <v>52</v>
      </c>
    </row>
    <row r="10" spans="1:6" ht="29.25" customHeight="1" x14ac:dyDescent="0.25">
      <c r="A10" s="24" t="s">
        <v>40</v>
      </c>
      <c r="B10" s="24" t="s">
        <v>37</v>
      </c>
      <c r="C10" s="25" t="s">
        <v>38</v>
      </c>
      <c r="D10" s="25">
        <v>48</v>
      </c>
      <c r="E10" s="26" t="s">
        <v>53</v>
      </c>
      <c r="F10" s="27" t="s">
        <v>54</v>
      </c>
    </row>
    <row r="11" spans="1:6" ht="29.25" customHeight="1" x14ac:dyDescent="0.25">
      <c r="A11" s="24" t="s">
        <v>41</v>
      </c>
      <c r="B11" s="24" t="s">
        <v>42</v>
      </c>
      <c r="C11" s="25" t="s">
        <v>38</v>
      </c>
      <c r="D11" s="25">
        <v>66</v>
      </c>
      <c r="E11" s="26" t="s">
        <v>55</v>
      </c>
      <c r="F11" s="27" t="s">
        <v>56</v>
      </c>
    </row>
    <row r="12" spans="1:6" ht="19.5" x14ac:dyDescent="0.25">
      <c r="A12" s="24" t="s">
        <v>43</v>
      </c>
      <c r="B12" s="24" t="s">
        <v>44</v>
      </c>
      <c r="C12" s="25" t="s">
        <v>45</v>
      </c>
      <c r="D12" s="25">
        <v>64</v>
      </c>
      <c r="E12" s="26" t="s">
        <v>57</v>
      </c>
      <c r="F12" s="27" t="s">
        <v>58</v>
      </c>
    </row>
    <row r="13" spans="1:6" ht="19.5" x14ac:dyDescent="0.25">
      <c r="A13" s="24" t="s">
        <v>46</v>
      </c>
      <c r="B13" s="24" t="s">
        <v>44</v>
      </c>
      <c r="C13" s="25" t="s">
        <v>45</v>
      </c>
      <c r="D13" s="25">
        <v>74</v>
      </c>
      <c r="E13" s="26" t="s">
        <v>59</v>
      </c>
      <c r="F13" s="31"/>
    </row>
  </sheetData>
  <mergeCells count="1">
    <mergeCell ref="E7:F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ECO 100 IC</vt:lpstr>
      <vt:lpstr>ECO 100 IP</vt:lpstr>
      <vt:lpstr>ECO 100 CT</vt:lpstr>
      <vt:lpstr>ECO 150 2A</vt:lpstr>
      <vt:lpstr>ECO 150 2P</vt:lpstr>
      <vt:lpstr>ECO 150 2I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TITO TORRICO</dc:creator>
  <cp:lastModifiedBy>TITO TORRICO</cp:lastModifiedBy>
  <cp:lastPrinted>2018-08-22T02:45:22Z</cp:lastPrinted>
  <dcterms:created xsi:type="dcterms:W3CDTF">2015-03-05T23:59:46Z</dcterms:created>
  <dcterms:modified xsi:type="dcterms:W3CDTF">2018-12-16T14:40:25Z</dcterms:modified>
</cp:coreProperties>
</file>