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00" windowHeight="9645" tabRatio="500"/>
  </bookViews>
  <sheets>
    <sheet name="Hoja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0" i="1" l="1"/>
  <c r="T20" i="1"/>
  <c r="Q20" i="1"/>
  <c r="Q21" i="1"/>
  <c r="T21" i="1" s="1"/>
  <c r="U21" i="1" s="1"/>
  <c r="Q22" i="1"/>
  <c r="T22" i="1" s="1"/>
  <c r="U22" i="1" s="1"/>
  <c r="Q18" i="1"/>
  <c r="T18" i="1" s="1"/>
  <c r="U18" i="1" s="1"/>
  <c r="U13" i="1"/>
  <c r="T13" i="1"/>
  <c r="T14" i="1"/>
  <c r="U14" i="1" s="1"/>
  <c r="Q13" i="1"/>
  <c r="Q14" i="1"/>
  <c r="Q15" i="1"/>
  <c r="Q4" i="1" l="1"/>
  <c r="T4" i="1" s="1"/>
  <c r="Q2" i="1"/>
  <c r="T2" i="1" l="1"/>
  <c r="U2" i="1" s="1"/>
  <c r="Q3" i="1"/>
  <c r="T3" i="1" s="1"/>
  <c r="U3" i="1" s="1"/>
  <c r="U4" i="1"/>
  <c r="Q5" i="1"/>
  <c r="T5" i="1" s="1"/>
  <c r="U5" i="1" s="1"/>
  <c r="Q6" i="1"/>
  <c r="T6" i="1" s="1"/>
  <c r="U6" i="1" s="1"/>
  <c r="Q7" i="1"/>
  <c r="T7" i="1" s="1"/>
  <c r="U7" i="1" s="1"/>
  <c r="Q8" i="1"/>
  <c r="T8" i="1" s="1"/>
  <c r="U8" i="1" s="1"/>
  <c r="Q9" i="1"/>
  <c r="T9" i="1" s="1"/>
  <c r="U9" i="1" s="1"/>
  <c r="Q10" i="1"/>
  <c r="T10" i="1" s="1"/>
  <c r="U10" i="1" s="1"/>
  <c r="Q11" i="1"/>
  <c r="T11" i="1" s="1"/>
  <c r="U11" i="1" s="1"/>
  <c r="Q12" i="1"/>
  <c r="T12" i="1" s="1"/>
  <c r="U12" i="1" s="1"/>
  <c r="T15" i="1"/>
  <c r="U15" i="1" s="1"/>
  <c r="Q16" i="1"/>
  <c r="T16" i="1" s="1"/>
  <c r="U16" i="1" s="1"/>
  <c r="Q17" i="1"/>
  <c r="T17" i="1" s="1"/>
  <c r="U17" i="1" s="1"/>
  <c r="Q19" i="1"/>
  <c r="T19" i="1" s="1"/>
  <c r="U19" i="1" s="1"/>
</calcChain>
</file>

<file path=xl/sharedStrings.xml><?xml version="1.0" encoding="utf-8"?>
<sst xmlns="http://schemas.openxmlformats.org/spreadsheetml/2006/main" count="65" uniqueCount="51">
  <si>
    <t>Nº</t>
  </si>
  <si>
    <t>ESPECIFICACION</t>
  </si>
  <si>
    <t>NIT PROVEEDOR</t>
  </si>
  <si>
    <t>RAZON SOCIAL PROVEEDOR</t>
  </si>
  <si>
    <t>CODIGO DE AUTORIZACION</t>
  </si>
  <si>
    <t>NUMERO FACTURA</t>
  </si>
  <si>
    <t>NUMERO DUI/DIM</t>
  </si>
  <si>
    <t>FECHA DE FACTURA/DUI/DIM</t>
  </si>
  <si>
    <t>IMPORTE TOTAL COMPRA</t>
  </si>
  <si>
    <t>IMPORTE ICE</t>
  </si>
  <si>
    <t>IMPORTE IEHD</t>
  </si>
  <si>
    <t>IMPORTE IPJ</t>
  </si>
  <si>
    <t>TASAS</t>
  </si>
  <si>
    <t>OTRO NO SUJETO A CREDITO FISCAL</t>
  </si>
  <si>
    <t>IMPORTES EXENTOS</t>
  </si>
  <si>
    <t>IMPORTE COMPRAS GRAVADAS A TASA CERO</t>
  </si>
  <si>
    <t>SUBTOTAL</t>
  </si>
  <si>
    <t>DESCUENTOS/BONIFICACIONES /REBAJAS SUJETAS AL IVA</t>
  </si>
  <si>
    <t>IMPORTE GIFT CARD</t>
  </si>
  <si>
    <t>IMPORTE BASE CF</t>
  </si>
  <si>
    <t>CREDITO FISCAL</t>
  </si>
  <si>
    <t>TIPO COMPRA</t>
  </si>
  <si>
    <t>CODIGO DE CONTROL</t>
  </si>
  <si>
    <t>PLACACENTER SRL</t>
  </si>
  <si>
    <t>MIL METALES SRL</t>
  </si>
  <si>
    <t>IMPORTACIONES PROMETEO SRL</t>
  </si>
  <si>
    <t>24-B3-06-FD-57</t>
  </si>
  <si>
    <t>4C-85-00-D8</t>
  </si>
  <si>
    <t>1017BEEB25281A</t>
  </si>
  <si>
    <t>EC-5D-DC-B3-A3</t>
  </si>
  <si>
    <t>CIMAL IMR SA</t>
  </si>
  <si>
    <t>3A-2D-58-FC-F3</t>
  </si>
  <si>
    <t>5E-E1-59-62</t>
  </si>
  <si>
    <t>VIDRIERIA ROJAS SRL</t>
  </si>
  <si>
    <t>83-EC-7E-E3-E1</t>
  </si>
  <si>
    <t>91-04-0C-81</t>
  </si>
  <si>
    <t>CF-63-2D-2D-F9</t>
  </si>
  <si>
    <t>MAKITA</t>
  </si>
  <si>
    <t>0B-A2-56-0E-AC</t>
  </si>
  <si>
    <t>E3-09-FA-53-BB</t>
  </si>
  <si>
    <t>HERRAJES Y DECORACION</t>
  </si>
  <si>
    <t>10183D4C5E521A</t>
  </si>
  <si>
    <t>CC-23-56-04-4A</t>
  </si>
  <si>
    <t>SOCIEDAD SYNERGY LTDA</t>
  </si>
  <si>
    <t>AB-6E-EF-90-F8</t>
  </si>
  <si>
    <t>BC-98-BB-69-4B</t>
  </si>
  <si>
    <t>3D-62-46-08-51</t>
  </si>
  <si>
    <t>4A-15-3D-3B</t>
  </si>
  <si>
    <t>MADEPLUS</t>
  </si>
  <si>
    <t>D8-CF-65-B8-C2</t>
  </si>
  <si>
    <t>IMPORTACIONES Y REPRESENTACIONES RETAIL BOLIVIA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</si>
</sst>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[$-400A]dd/mm/yyyy"/>
    <numFmt numFmtId="166" formatCode="0.00;[Red]0.00"/>
    <numFmt numFmtId="167" formatCode="#,##0.00;[Red]#,##0.00"/>
  </numFmts>
  <fonts count="4" x14ac:knownFonts="1">
    <font>
      <sz val="11"/>
      <color rgb="FF000000"/>
      <name val="Calibri"/>
      <family val="2"/>
      <charset val="1"/>
    </font>
    <font>
      <b/>
      <sz val="10"/>
      <color rgb="FF222222"/>
      <name val="Tahoma"/>
      <family val="2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</fills>
  <borders count="2">
    <border>
      <left/>
      <right/>
      <top/>
      <bottom/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166" fontId="0" fillId="0" borderId="0" xfId="0" applyNumberFormat="1" applyFill="1"/>
    <xf numFmtId="167" fontId="3" fillId="0" borderId="0" xfId="0" applyNumberFormat="1" applyFont="1" applyFill="1"/>
    <xf numFmtId="166" fontId="3" fillId="0" borderId="0" xfId="0" applyNumberFormat="1" applyFont="1" applyFill="1"/>
    <xf numFmtId="164" fontId="3" fillId="0" borderId="0" xfId="0" applyNumberFormat="1" applyFont="1" applyFill="1"/>
    <xf numFmtId="167" fontId="2" fillId="0" borderId="0" xfId="0" applyNumberFormat="1" applyFont="1" applyFill="1"/>
    <xf numFmtId="166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K10" zoomScale="200" zoomScaleNormal="200" workbookViewId="0">
      <selection activeCell="R2" sqref="R2:R22"/>
    </sheetView>
  </sheetViews>
  <sheetFormatPr baseColWidth="10" defaultColWidth="11.5703125" defaultRowHeight="15" x14ac:dyDescent="0.25"/>
  <cols>
    <col min="1" max="1" width="5.140625" style="1" customWidth="1"/>
    <col min="2" max="2" width="16.7109375" style="1" customWidth="1"/>
    <col min="3" max="3" width="16.7109375" customWidth="1"/>
    <col min="4" max="4" width="22.5703125" style="2" customWidth="1"/>
    <col min="5" max="5" width="26" style="3" customWidth="1"/>
    <col min="8" max="8" width="11.42578125" style="4" customWidth="1"/>
    <col min="9" max="14" width="11.42578125" style="5" customWidth="1"/>
    <col min="15" max="15" width="12.85546875" style="5" customWidth="1"/>
    <col min="16" max="21" width="11.42578125" style="5" customWidth="1"/>
    <col min="22" max="22" width="11.42578125" style="1" customWidth="1"/>
    <col min="23" max="23" width="15" bestFit="1" customWidth="1"/>
  </cols>
  <sheetData>
    <row r="1" spans="1:23" ht="76.5" x14ac:dyDescent="0.2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</row>
    <row r="2" spans="1:23" s="11" customFormat="1" x14ac:dyDescent="0.25">
      <c r="A2" s="10">
        <v>1</v>
      </c>
      <c r="B2" s="10">
        <v>1</v>
      </c>
      <c r="C2" s="11">
        <v>225706024</v>
      </c>
      <c r="D2" s="12" t="s">
        <v>25</v>
      </c>
      <c r="E2" s="13">
        <v>463401100416245</v>
      </c>
      <c r="F2" s="11">
        <v>13284</v>
      </c>
      <c r="G2" s="11">
        <v>0</v>
      </c>
      <c r="H2" s="14">
        <v>44565</v>
      </c>
      <c r="I2" s="15">
        <v>276.7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20">
        <f t="shared" ref="Q2:Q22" si="0">I2-J2-K2-L2-M2-N2-O2-P2</f>
        <v>276.7</v>
      </c>
      <c r="R2" s="21">
        <v>0</v>
      </c>
      <c r="S2" s="21">
        <v>0</v>
      </c>
      <c r="T2" s="20">
        <f t="shared" ref="T2:T22" si="1">Q2-R2-S2</f>
        <v>276.7</v>
      </c>
      <c r="U2" s="20">
        <f t="shared" ref="U2:U22" si="2">T2*13%</f>
        <v>35.970999999999997</v>
      </c>
      <c r="V2" s="22">
        <v>1</v>
      </c>
      <c r="W2" s="11" t="s">
        <v>26</v>
      </c>
    </row>
    <row r="3" spans="1:23" s="11" customFormat="1" x14ac:dyDescent="0.25">
      <c r="A3" s="10">
        <v>2</v>
      </c>
      <c r="B3" s="10">
        <v>1</v>
      </c>
      <c r="C3" s="11">
        <v>331596028</v>
      </c>
      <c r="D3" s="12" t="s">
        <v>50</v>
      </c>
      <c r="E3" s="13">
        <v>268401100023428</v>
      </c>
      <c r="F3" s="11">
        <v>3711</v>
      </c>
      <c r="G3" s="11">
        <v>0</v>
      </c>
      <c r="H3" s="14">
        <v>44565</v>
      </c>
      <c r="I3" s="15">
        <v>165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20">
        <f t="shared" si="0"/>
        <v>165</v>
      </c>
      <c r="R3" s="21">
        <v>0</v>
      </c>
      <c r="S3" s="21">
        <v>0</v>
      </c>
      <c r="T3" s="20">
        <f t="shared" si="1"/>
        <v>165</v>
      </c>
      <c r="U3" s="20">
        <f t="shared" si="2"/>
        <v>21.45</v>
      </c>
      <c r="V3" s="22">
        <v>1</v>
      </c>
      <c r="W3" s="11" t="s">
        <v>27</v>
      </c>
    </row>
    <row r="4" spans="1:23" s="11" customFormat="1" x14ac:dyDescent="0.25">
      <c r="A4" s="10">
        <v>3</v>
      </c>
      <c r="B4" s="10">
        <v>1</v>
      </c>
      <c r="C4" s="11">
        <v>122365025</v>
      </c>
      <c r="D4" s="12" t="s">
        <v>24</v>
      </c>
      <c r="E4" s="13" t="s">
        <v>28</v>
      </c>
      <c r="F4" s="11">
        <v>76</v>
      </c>
      <c r="G4" s="11">
        <v>0</v>
      </c>
      <c r="H4" s="14">
        <v>44571</v>
      </c>
      <c r="I4" s="15">
        <v>960.47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20">
        <f>I4-J4-K4-L4-M4-N4-O4-P4</f>
        <v>960.47</v>
      </c>
      <c r="R4" s="21">
        <v>96.05</v>
      </c>
      <c r="S4" s="21">
        <v>0</v>
      </c>
      <c r="T4" s="20">
        <f>Q4-R4-S4</f>
        <v>864.42000000000007</v>
      </c>
      <c r="U4" s="20">
        <f t="shared" si="2"/>
        <v>112.37460000000002</v>
      </c>
      <c r="V4" s="22">
        <v>1</v>
      </c>
    </row>
    <row r="5" spans="1:23" s="11" customFormat="1" x14ac:dyDescent="0.25">
      <c r="A5" s="10">
        <v>4</v>
      </c>
      <c r="B5" s="10">
        <v>1</v>
      </c>
      <c r="C5" s="11">
        <v>122365025</v>
      </c>
      <c r="D5" s="12" t="s">
        <v>24</v>
      </c>
      <c r="E5" s="13" t="s">
        <v>28</v>
      </c>
      <c r="F5" s="23">
        <v>133</v>
      </c>
      <c r="G5" s="11">
        <v>0</v>
      </c>
      <c r="H5" s="14">
        <v>44571</v>
      </c>
      <c r="I5" s="15">
        <v>960.47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20">
        <f t="shared" si="0"/>
        <v>960.47</v>
      </c>
      <c r="R5" s="21">
        <v>96.05</v>
      </c>
      <c r="S5" s="21">
        <v>0</v>
      </c>
      <c r="T5" s="20">
        <f t="shared" si="1"/>
        <v>864.42000000000007</v>
      </c>
      <c r="U5" s="20">
        <f t="shared" si="2"/>
        <v>112.37460000000002</v>
      </c>
      <c r="V5" s="22">
        <v>1</v>
      </c>
    </row>
    <row r="6" spans="1:23" s="11" customFormat="1" x14ac:dyDescent="0.25">
      <c r="A6" s="10">
        <v>5</v>
      </c>
      <c r="B6" s="10">
        <v>1</v>
      </c>
      <c r="C6" s="23">
        <v>188270020</v>
      </c>
      <c r="D6" s="12" t="s">
        <v>23</v>
      </c>
      <c r="E6" s="13">
        <v>463401100448438</v>
      </c>
      <c r="F6" s="23">
        <v>1973</v>
      </c>
      <c r="G6" s="11">
        <v>0</v>
      </c>
      <c r="H6" s="14">
        <v>44571</v>
      </c>
      <c r="I6" s="15">
        <v>1423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20">
        <f t="shared" si="0"/>
        <v>1423</v>
      </c>
      <c r="R6" s="21">
        <v>0</v>
      </c>
      <c r="S6" s="21">
        <v>0</v>
      </c>
      <c r="T6" s="20">
        <f t="shared" si="1"/>
        <v>1423</v>
      </c>
      <c r="U6" s="20">
        <f t="shared" si="2"/>
        <v>184.99</v>
      </c>
      <c r="V6" s="22">
        <v>1</v>
      </c>
      <c r="W6" s="23" t="s">
        <v>29</v>
      </c>
    </row>
    <row r="7" spans="1:23" s="11" customFormat="1" x14ac:dyDescent="0.25">
      <c r="A7" s="10">
        <v>6</v>
      </c>
      <c r="B7" s="10">
        <v>1</v>
      </c>
      <c r="C7" s="23">
        <v>122365025</v>
      </c>
      <c r="D7" s="12" t="s">
        <v>24</v>
      </c>
      <c r="E7" s="13" t="s">
        <v>28</v>
      </c>
      <c r="F7" s="23">
        <v>100</v>
      </c>
      <c r="G7" s="11">
        <v>0</v>
      </c>
      <c r="H7" s="14">
        <v>44571</v>
      </c>
      <c r="I7" s="15">
        <v>469.08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20">
        <f t="shared" si="0"/>
        <v>469.08</v>
      </c>
      <c r="R7" s="21">
        <v>58.62</v>
      </c>
      <c r="S7" s="21">
        <v>0</v>
      </c>
      <c r="T7" s="20">
        <f t="shared" si="1"/>
        <v>410.46</v>
      </c>
      <c r="U7" s="20">
        <f t="shared" si="2"/>
        <v>53.3598</v>
      </c>
      <c r="V7" s="22">
        <v>1</v>
      </c>
    </row>
    <row r="8" spans="1:23" s="11" customFormat="1" x14ac:dyDescent="0.25">
      <c r="A8" s="10">
        <v>7</v>
      </c>
      <c r="B8" s="10">
        <v>1</v>
      </c>
      <c r="C8" s="23">
        <v>1028125021</v>
      </c>
      <c r="D8" s="12" t="s">
        <v>30</v>
      </c>
      <c r="E8" s="13">
        <v>134401100007722</v>
      </c>
      <c r="F8" s="23">
        <v>2883</v>
      </c>
      <c r="G8" s="11">
        <v>0</v>
      </c>
      <c r="H8" s="14">
        <v>44573</v>
      </c>
      <c r="I8" s="15">
        <v>736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20">
        <f t="shared" si="0"/>
        <v>736</v>
      </c>
      <c r="R8" s="21">
        <v>0</v>
      </c>
      <c r="S8" s="21">
        <v>0</v>
      </c>
      <c r="T8" s="20">
        <f t="shared" si="1"/>
        <v>736</v>
      </c>
      <c r="U8" s="20">
        <f t="shared" si="2"/>
        <v>95.68</v>
      </c>
      <c r="V8" s="22">
        <v>1</v>
      </c>
      <c r="W8" s="11" t="s">
        <v>31</v>
      </c>
    </row>
    <row r="9" spans="1:23" s="11" customFormat="1" x14ac:dyDescent="0.25">
      <c r="A9" s="10">
        <v>8</v>
      </c>
      <c r="B9" s="10">
        <v>1</v>
      </c>
      <c r="C9" s="23">
        <v>1028125021</v>
      </c>
      <c r="D9" s="12" t="s">
        <v>30</v>
      </c>
      <c r="E9" s="13">
        <v>134401200078599</v>
      </c>
      <c r="F9" s="23">
        <v>74</v>
      </c>
      <c r="G9" s="11">
        <v>0</v>
      </c>
      <c r="H9" s="14">
        <v>44581</v>
      </c>
      <c r="I9" s="15">
        <v>1725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20">
        <f t="shared" si="0"/>
        <v>1725</v>
      </c>
      <c r="R9" s="21">
        <v>0</v>
      </c>
      <c r="S9" s="21">
        <v>0</v>
      </c>
      <c r="T9" s="20">
        <f t="shared" si="1"/>
        <v>1725</v>
      </c>
      <c r="U9" s="20">
        <f t="shared" si="2"/>
        <v>224.25</v>
      </c>
      <c r="V9" s="22">
        <v>1</v>
      </c>
      <c r="W9" s="11" t="s">
        <v>32</v>
      </c>
    </row>
    <row r="10" spans="1:23" s="11" customFormat="1" x14ac:dyDescent="0.25">
      <c r="A10" s="10">
        <v>9</v>
      </c>
      <c r="B10" s="10">
        <v>1</v>
      </c>
      <c r="C10" s="23">
        <v>164840020</v>
      </c>
      <c r="D10" s="12" t="s">
        <v>33</v>
      </c>
      <c r="E10" s="13">
        <v>156401100006118</v>
      </c>
      <c r="F10" s="23">
        <v>1676</v>
      </c>
      <c r="G10" s="11">
        <v>0</v>
      </c>
      <c r="H10" s="14">
        <v>44581</v>
      </c>
      <c r="I10" s="15">
        <v>2516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7">
        <f t="shared" si="0"/>
        <v>2516</v>
      </c>
      <c r="R10" s="18">
        <v>0</v>
      </c>
      <c r="S10" s="18">
        <v>0</v>
      </c>
      <c r="T10" s="17">
        <f t="shared" si="1"/>
        <v>2516</v>
      </c>
      <c r="U10" s="17">
        <f t="shared" si="2"/>
        <v>327.08</v>
      </c>
      <c r="V10" s="19">
        <v>1</v>
      </c>
      <c r="W10" s="11" t="s">
        <v>34</v>
      </c>
    </row>
    <row r="11" spans="1:23" s="11" customFormat="1" x14ac:dyDescent="0.25">
      <c r="A11" s="10">
        <v>10</v>
      </c>
      <c r="B11" s="10">
        <v>1</v>
      </c>
      <c r="C11" s="23">
        <v>164840020</v>
      </c>
      <c r="D11" s="12" t="s">
        <v>33</v>
      </c>
      <c r="E11" s="13">
        <v>156401100006118</v>
      </c>
      <c r="F11" s="23">
        <v>1682</v>
      </c>
      <c r="G11" s="11">
        <v>0</v>
      </c>
      <c r="H11" s="14">
        <v>44582</v>
      </c>
      <c r="I11" s="20">
        <v>666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7">
        <f t="shared" si="0"/>
        <v>666</v>
      </c>
      <c r="R11" s="18">
        <v>0</v>
      </c>
      <c r="S11" s="18">
        <v>0</v>
      </c>
      <c r="T11" s="17">
        <f t="shared" si="1"/>
        <v>666</v>
      </c>
      <c r="U11" s="17">
        <f t="shared" si="2"/>
        <v>86.58</v>
      </c>
      <c r="V11" s="19">
        <v>1</v>
      </c>
      <c r="W11" s="11" t="s">
        <v>35</v>
      </c>
    </row>
    <row r="12" spans="1:23" s="11" customFormat="1" x14ac:dyDescent="0.25">
      <c r="A12" s="10">
        <v>11</v>
      </c>
      <c r="B12" s="10">
        <v>1</v>
      </c>
      <c r="C12" s="23">
        <v>164840020</v>
      </c>
      <c r="D12" s="12" t="s">
        <v>33</v>
      </c>
      <c r="E12" s="13">
        <v>156401100006118</v>
      </c>
      <c r="F12" s="23">
        <v>1690</v>
      </c>
      <c r="G12" s="11">
        <v>0</v>
      </c>
      <c r="H12" s="14">
        <v>44582</v>
      </c>
      <c r="I12" s="20">
        <v>140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7">
        <f t="shared" si="0"/>
        <v>140</v>
      </c>
      <c r="R12" s="18">
        <v>0</v>
      </c>
      <c r="S12" s="18">
        <v>0</v>
      </c>
      <c r="T12" s="17">
        <f t="shared" si="1"/>
        <v>140</v>
      </c>
      <c r="U12" s="17">
        <f t="shared" si="2"/>
        <v>18.2</v>
      </c>
      <c r="V12" s="19">
        <v>1</v>
      </c>
      <c r="W12" s="11" t="s">
        <v>36</v>
      </c>
    </row>
    <row r="13" spans="1:23" s="11" customFormat="1" x14ac:dyDescent="0.25">
      <c r="A13" s="10">
        <v>12</v>
      </c>
      <c r="B13" s="10">
        <v>1</v>
      </c>
      <c r="C13" s="23">
        <v>1028291028</v>
      </c>
      <c r="D13" s="12" t="s">
        <v>43</v>
      </c>
      <c r="E13" s="13">
        <v>463401100435519</v>
      </c>
      <c r="F13" s="23">
        <v>12140</v>
      </c>
      <c r="G13" s="11">
        <v>0</v>
      </c>
      <c r="H13" s="14">
        <v>44585</v>
      </c>
      <c r="I13" s="20">
        <v>489.6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 t="shared" si="0"/>
        <v>489.6</v>
      </c>
      <c r="R13" s="18">
        <v>0</v>
      </c>
      <c r="S13" s="18">
        <v>0</v>
      </c>
      <c r="T13" s="17">
        <f t="shared" si="1"/>
        <v>489.6</v>
      </c>
      <c r="U13" s="17">
        <f t="shared" si="2"/>
        <v>63.648000000000003</v>
      </c>
      <c r="V13" s="19">
        <v>1</v>
      </c>
      <c r="W13" s="11" t="s">
        <v>44</v>
      </c>
    </row>
    <row r="14" spans="1:23" s="11" customFormat="1" x14ac:dyDescent="0.25">
      <c r="A14" s="10">
        <v>13</v>
      </c>
      <c r="B14" s="10">
        <v>1</v>
      </c>
      <c r="C14" s="23">
        <v>304468021</v>
      </c>
      <c r="D14" s="12" t="s">
        <v>37</v>
      </c>
      <c r="E14" s="13">
        <v>262401110339990</v>
      </c>
      <c r="F14" s="23">
        <v>590</v>
      </c>
      <c r="G14" s="11">
        <v>0</v>
      </c>
      <c r="H14" s="14">
        <v>44586</v>
      </c>
      <c r="I14" s="20">
        <v>79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7">
        <f t="shared" si="0"/>
        <v>79</v>
      </c>
      <c r="R14" s="18">
        <v>0</v>
      </c>
      <c r="S14" s="18">
        <v>0</v>
      </c>
      <c r="T14" s="17">
        <f t="shared" si="1"/>
        <v>79</v>
      </c>
      <c r="U14" s="17">
        <f t="shared" si="2"/>
        <v>10.27</v>
      </c>
      <c r="V14" s="19">
        <v>1</v>
      </c>
      <c r="W14" s="11" t="s">
        <v>38</v>
      </c>
    </row>
    <row r="15" spans="1:23" s="11" customFormat="1" x14ac:dyDescent="0.25">
      <c r="A15" s="10">
        <v>14</v>
      </c>
      <c r="B15" s="10">
        <v>1</v>
      </c>
      <c r="C15" s="23">
        <v>1028125021</v>
      </c>
      <c r="D15" s="12" t="s">
        <v>30</v>
      </c>
      <c r="E15" s="13">
        <v>134401200078599</v>
      </c>
      <c r="F15" s="23">
        <v>127</v>
      </c>
      <c r="G15" s="11">
        <v>0</v>
      </c>
      <c r="H15" s="14">
        <v>44586</v>
      </c>
      <c r="I15" s="15">
        <v>690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7">
        <f t="shared" si="0"/>
        <v>690</v>
      </c>
      <c r="R15" s="18">
        <v>0</v>
      </c>
      <c r="S15" s="18">
        <v>0</v>
      </c>
      <c r="T15" s="17">
        <f t="shared" si="1"/>
        <v>690</v>
      </c>
      <c r="U15" s="17">
        <f t="shared" si="2"/>
        <v>89.7</v>
      </c>
      <c r="V15" s="19">
        <v>1</v>
      </c>
      <c r="W15" s="11" t="s">
        <v>39</v>
      </c>
    </row>
    <row r="16" spans="1:23" s="11" customFormat="1" x14ac:dyDescent="0.25">
      <c r="A16" s="10">
        <v>15</v>
      </c>
      <c r="B16" s="10">
        <v>1</v>
      </c>
      <c r="C16" s="23">
        <v>122365025</v>
      </c>
      <c r="D16" s="12" t="s">
        <v>24</v>
      </c>
      <c r="E16" s="13" t="s">
        <v>28</v>
      </c>
      <c r="F16" s="23">
        <v>352</v>
      </c>
      <c r="G16" s="11">
        <v>0</v>
      </c>
      <c r="H16" s="14">
        <v>44586</v>
      </c>
      <c r="I16" s="15">
        <v>273.70999999999998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7">
        <f t="shared" si="0"/>
        <v>273.70999999999998</v>
      </c>
      <c r="R16" s="18">
        <v>27.39</v>
      </c>
      <c r="S16" s="18">
        <v>0</v>
      </c>
      <c r="T16" s="17">
        <f t="shared" si="1"/>
        <v>246.32</v>
      </c>
      <c r="U16" s="17">
        <f t="shared" si="2"/>
        <v>32.021599999999999</v>
      </c>
      <c r="V16" s="19">
        <v>1</v>
      </c>
    </row>
    <row r="17" spans="1:23" s="11" customFormat="1" x14ac:dyDescent="0.25">
      <c r="A17" s="10">
        <v>16</v>
      </c>
      <c r="B17" s="10">
        <v>1</v>
      </c>
      <c r="C17" s="23">
        <v>6279981016</v>
      </c>
      <c r="D17" s="12" t="s">
        <v>40</v>
      </c>
      <c r="E17" s="13" t="s">
        <v>41</v>
      </c>
      <c r="F17" s="23">
        <v>33</v>
      </c>
      <c r="G17" s="11">
        <v>0</v>
      </c>
      <c r="H17" s="14">
        <v>44587</v>
      </c>
      <c r="I17" s="15">
        <v>198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7">
        <f t="shared" si="0"/>
        <v>198</v>
      </c>
      <c r="R17" s="18">
        <v>0</v>
      </c>
      <c r="S17" s="18">
        <v>0</v>
      </c>
      <c r="T17" s="17">
        <f t="shared" si="1"/>
        <v>198</v>
      </c>
      <c r="U17" s="17">
        <f t="shared" si="2"/>
        <v>25.740000000000002</v>
      </c>
      <c r="V17" s="19">
        <v>1</v>
      </c>
    </row>
    <row r="18" spans="1:23" s="11" customFormat="1" x14ac:dyDescent="0.25">
      <c r="A18" s="10">
        <v>17</v>
      </c>
      <c r="B18" s="10">
        <v>1</v>
      </c>
      <c r="C18" s="23">
        <v>1028291028</v>
      </c>
      <c r="D18" s="12" t="s">
        <v>43</v>
      </c>
      <c r="E18" s="13">
        <v>463401100435519</v>
      </c>
      <c r="F18" s="23">
        <v>12429</v>
      </c>
      <c r="G18" s="11">
        <v>0</v>
      </c>
      <c r="H18" s="14">
        <v>44587</v>
      </c>
      <c r="I18" s="15">
        <v>2544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7">
        <f t="shared" si="0"/>
        <v>2544</v>
      </c>
      <c r="R18" s="18">
        <v>25</v>
      </c>
      <c r="S18" s="18">
        <v>0</v>
      </c>
      <c r="T18" s="17">
        <f t="shared" si="1"/>
        <v>2519</v>
      </c>
      <c r="U18" s="17">
        <f t="shared" si="2"/>
        <v>327.47000000000003</v>
      </c>
      <c r="V18" s="19">
        <v>1</v>
      </c>
      <c r="W18" s="11" t="s">
        <v>45</v>
      </c>
    </row>
    <row r="19" spans="1:23" s="11" customFormat="1" x14ac:dyDescent="0.25">
      <c r="A19" s="10">
        <v>18</v>
      </c>
      <c r="B19" s="10">
        <v>1</v>
      </c>
      <c r="C19" s="23">
        <v>1028125021</v>
      </c>
      <c r="D19" s="12" t="s">
        <v>30</v>
      </c>
      <c r="E19" s="13">
        <v>134401200078599</v>
      </c>
      <c r="F19" s="23">
        <v>160</v>
      </c>
      <c r="G19" s="11">
        <v>0</v>
      </c>
      <c r="H19" s="14">
        <v>44588</v>
      </c>
      <c r="I19" s="15">
        <v>118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7">
        <f t="shared" si="0"/>
        <v>118</v>
      </c>
      <c r="R19" s="18">
        <v>0</v>
      </c>
      <c r="S19" s="18">
        <v>0</v>
      </c>
      <c r="T19" s="17">
        <f t="shared" si="1"/>
        <v>118</v>
      </c>
      <c r="U19" s="17">
        <f t="shared" si="2"/>
        <v>15.34</v>
      </c>
      <c r="V19" s="19">
        <v>1</v>
      </c>
      <c r="W19" s="11" t="s">
        <v>42</v>
      </c>
    </row>
    <row r="20" spans="1:23" x14ac:dyDescent="0.25">
      <c r="A20" s="10">
        <v>19</v>
      </c>
      <c r="B20" s="10">
        <v>1</v>
      </c>
      <c r="C20" s="23">
        <v>188270020</v>
      </c>
      <c r="D20" s="2" t="s">
        <v>23</v>
      </c>
      <c r="E20" s="3">
        <v>463401100448438</v>
      </c>
      <c r="F20" s="23">
        <v>2651</v>
      </c>
      <c r="G20" s="11">
        <v>0</v>
      </c>
      <c r="H20" s="4">
        <v>44589</v>
      </c>
      <c r="I20" s="5">
        <v>106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7">
        <f t="shared" si="0"/>
        <v>106</v>
      </c>
      <c r="R20" s="18">
        <v>0</v>
      </c>
      <c r="S20" s="18">
        <v>0</v>
      </c>
      <c r="T20" s="17">
        <f t="shared" si="1"/>
        <v>106</v>
      </c>
      <c r="U20" s="17">
        <f t="shared" si="2"/>
        <v>13.780000000000001</v>
      </c>
      <c r="V20" s="19">
        <v>1</v>
      </c>
      <c r="W20" s="11" t="s">
        <v>46</v>
      </c>
    </row>
    <row r="21" spans="1:23" x14ac:dyDescent="0.25">
      <c r="A21" s="10">
        <v>20</v>
      </c>
      <c r="B21" s="10">
        <v>1</v>
      </c>
      <c r="C21" s="23">
        <v>1028291028</v>
      </c>
      <c r="D21" s="2" t="s">
        <v>43</v>
      </c>
      <c r="E21" s="3">
        <v>463401100435519</v>
      </c>
      <c r="F21" s="23">
        <v>12807</v>
      </c>
      <c r="G21" s="11">
        <v>0</v>
      </c>
      <c r="H21" s="4">
        <v>44590</v>
      </c>
      <c r="I21" s="5">
        <v>228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7">
        <f t="shared" si="0"/>
        <v>228</v>
      </c>
      <c r="R21" s="18">
        <v>0</v>
      </c>
      <c r="S21" s="18">
        <v>0</v>
      </c>
      <c r="T21" s="17">
        <f t="shared" si="1"/>
        <v>228</v>
      </c>
      <c r="U21" s="17">
        <f t="shared" si="2"/>
        <v>29.64</v>
      </c>
      <c r="V21" s="19">
        <v>1</v>
      </c>
      <c r="W21" s="11" t="s">
        <v>47</v>
      </c>
    </row>
    <row r="22" spans="1:23" x14ac:dyDescent="0.25">
      <c r="A22" s="10">
        <v>21</v>
      </c>
      <c r="B22" s="10">
        <v>1</v>
      </c>
      <c r="C22" s="23">
        <v>407130022</v>
      </c>
      <c r="D22" s="2" t="s">
        <v>48</v>
      </c>
      <c r="E22" s="3">
        <v>265401100003454</v>
      </c>
      <c r="F22" s="23">
        <v>662</v>
      </c>
      <c r="G22" s="11">
        <v>0</v>
      </c>
      <c r="H22" s="4">
        <v>44590</v>
      </c>
      <c r="I22" s="5">
        <v>380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7">
        <f t="shared" si="0"/>
        <v>380</v>
      </c>
      <c r="R22" s="18">
        <v>0</v>
      </c>
      <c r="S22" s="18">
        <v>0</v>
      </c>
      <c r="T22" s="17">
        <f t="shared" si="1"/>
        <v>380</v>
      </c>
      <c r="U22" s="17">
        <f t="shared" si="2"/>
        <v>49.4</v>
      </c>
      <c r="V22" s="19">
        <v>1</v>
      </c>
      <c r="W22" s="11" t="s">
        <v>49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Ronald Nicolas Quispe Challco</dc:creator>
  <dc:description/>
  <cp:lastModifiedBy>Admin</cp:lastModifiedBy>
  <cp:revision>12</cp:revision>
  <dcterms:created xsi:type="dcterms:W3CDTF">2020-07-01T10:56:18Z</dcterms:created>
  <dcterms:modified xsi:type="dcterms:W3CDTF">2022-02-09T18:22:03Z</dcterms:modified>
  <dc:language>es-BO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