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-Oscar\Desktop\Distrital\8 Semestre\Tareas\Ingeco\"/>
    </mc:Choice>
  </mc:AlternateContent>
  <xr:revisionPtr revIDLastSave="0" documentId="13_ncr:1_{E9DC108E-C2CB-43C6-86AA-0A7823D9697C}" xr6:coauthVersionLast="47" xr6:coauthVersionMax="47" xr10:uidLastSave="{00000000-0000-0000-0000-000000000000}"/>
  <bookViews>
    <workbookView xWindow="-120" yWindow="-120" windowWidth="20730" windowHeight="11160" xr2:uid="{E0583784-87F0-41BB-AA84-12DCB1279D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L16" i="1"/>
  <c r="K16" i="1"/>
  <c r="J16" i="1"/>
  <c r="I16" i="1"/>
  <c r="L13" i="1"/>
  <c r="K13" i="1"/>
  <c r="J13" i="1"/>
  <c r="I13" i="1"/>
  <c r="L10" i="1"/>
  <c r="K10" i="1"/>
  <c r="J10" i="1"/>
  <c r="I10" i="1"/>
  <c r="D8" i="1"/>
  <c r="C8" i="1"/>
  <c r="L7" i="1"/>
  <c r="K7" i="1"/>
  <c r="J7" i="1"/>
  <c r="I7" i="1"/>
  <c r="L4" i="1"/>
  <c r="K4" i="1"/>
  <c r="J4" i="1"/>
  <c r="I4" i="1"/>
</calcChain>
</file>

<file path=xl/sharedStrings.xml><?xml version="1.0" encoding="utf-8"?>
<sst xmlns="http://schemas.openxmlformats.org/spreadsheetml/2006/main" count="47" uniqueCount="20">
  <si>
    <t>Datos ingresados por el usuario (Conociendo el valor presente)</t>
  </si>
  <si>
    <t>Convertidor de tasa de interes</t>
  </si>
  <si>
    <t>Valor a pagar</t>
  </si>
  <si>
    <t>numero de periodos (cuotas)</t>
  </si>
  <si>
    <t>interes por periodo</t>
  </si>
  <si>
    <t>tiempo de aplazamiento</t>
  </si>
  <si>
    <t>Anual</t>
  </si>
  <si>
    <t>Semestral</t>
  </si>
  <si>
    <t>Trimestral</t>
  </si>
  <si>
    <t>Bimestral</t>
  </si>
  <si>
    <t>Mensual</t>
  </si>
  <si>
    <t>Con anualidad vencida</t>
  </si>
  <si>
    <t>Con anualidad anticipada</t>
  </si>
  <si>
    <t>valor a pagar por periodo (Cuota)</t>
  </si>
  <si>
    <t>Datos ingresados por el usuario (Conociendo el valor de la cuota)</t>
  </si>
  <si>
    <t>Valor de la cuota</t>
  </si>
  <si>
    <t>Valor presente o periodo cero</t>
  </si>
  <si>
    <t>Datos de usuario</t>
  </si>
  <si>
    <t>Datos calculados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</si>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</sst>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00"/>
    <numFmt numFmtId="165" formatCode="0.0000%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9005-E368-4355-BDB5-5FF8B83D1DAA}">
  <dimension ref="B2:L23"/>
  <sheetViews>
    <sheetView tabSelected="1" zoomScale="70" zoomScaleNormal="70" workbookViewId="0">
      <selection activeCell="D16" sqref="D16"/>
    </sheetView>
  </sheetViews>
  <sheetFormatPr baseColWidth="10" defaultColWidth="10.7109375" defaultRowHeight="15" x14ac:dyDescent="0.25"/>
  <cols>
    <col min="1" max="1" width="10.7109375" style="2"/>
    <col min="2" max="2" width="28.7109375" style="2" customWidth="1"/>
    <col min="3" max="4" width="32.140625" style="2" bestFit="1" customWidth="1"/>
    <col min="5" max="5" width="23.85546875" style="2" bestFit="1" customWidth="1"/>
    <col min="6" max="6" width="12.28515625" style="2" customWidth="1"/>
    <col min="7" max="7" width="17.140625" style="2" customWidth="1"/>
    <col min="8" max="8" width="23.5703125" style="2" customWidth="1"/>
    <col min="9" max="9" width="19" style="2" customWidth="1"/>
    <col min="10" max="10" width="19.85546875" style="2" customWidth="1"/>
    <col min="11" max="16384" width="10.7109375" style="2"/>
  </cols>
  <sheetData>
    <row r="2" spans="2:12" x14ac:dyDescent="0.25">
      <c r="B2" s="1" t="s">
        <v>0</v>
      </c>
      <c r="C2" s="1"/>
      <c r="D2" s="1"/>
      <c r="E2" s="1"/>
      <c r="H2" s="3" t="s">
        <v>1</v>
      </c>
      <c r="I2" s="4"/>
      <c r="J2" s="4"/>
      <c r="K2" s="4"/>
      <c r="L2" s="5"/>
    </row>
    <row r="3" spans="2:12" x14ac:dyDescent="0.25">
      <c r="B3" s="6" t="s">
        <v>2</v>
      </c>
      <c r="C3" s="6" t="s">
        <v>3</v>
      </c>
      <c r="D3" s="6" t="s">
        <v>4</v>
      </c>
      <c r="E3" s="6" t="s">
        <v>5</v>
      </c>
      <c r="H3" s="7" t="s">
        <v>6</v>
      </c>
      <c r="I3" s="8" t="s">
        <v>7</v>
      </c>
      <c r="J3" s="8" t="s">
        <v>8</v>
      </c>
      <c r="K3" s="8" t="s">
        <v>9</v>
      </c>
      <c r="L3" s="8" t="s">
        <v>10</v>
      </c>
    </row>
    <row r="4" spans="2:12" x14ac:dyDescent="0.25">
      <c r="B4" s="9">
        <v>10000000</v>
      </c>
      <c r="C4" s="10">
        <v>10</v>
      </c>
      <c r="D4" s="11">
        <v>9.4889999999999992E-3</v>
      </c>
      <c r="E4" s="10">
        <v>3</v>
      </c>
      <c r="H4" s="12">
        <v>0.12</v>
      </c>
      <c r="I4" s="13">
        <f>(1+H4)^(1/2)-1</f>
        <v>5.8300524425836331E-2</v>
      </c>
      <c r="J4" s="13">
        <f>(1+H4)^(1/4)-1</f>
        <v>2.8737344722080227E-2</v>
      </c>
      <c r="K4" s="13">
        <f>(1+H4)^(1/6)-1</f>
        <v>1.9067623060521344E-2</v>
      </c>
      <c r="L4" s="13">
        <f>(1+H4)^(1/12)-1</f>
        <v>9.4887929345830457E-3</v>
      </c>
    </row>
    <row r="5" spans="2:12" x14ac:dyDescent="0.25">
      <c r="H5" s="10"/>
      <c r="I5" s="10"/>
      <c r="J5" s="10"/>
      <c r="K5" s="10"/>
      <c r="L5" s="10"/>
    </row>
    <row r="6" spans="2:12" x14ac:dyDescent="0.25">
      <c r="C6" s="14" t="s">
        <v>11</v>
      </c>
      <c r="D6" s="14" t="s">
        <v>12</v>
      </c>
      <c r="H6" s="7" t="s">
        <v>7</v>
      </c>
      <c r="I6" s="8" t="s">
        <v>6</v>
      </c>
      <c r="J6" s="8" t="s">
        <v>8</v>
      </c>
      <c r="K6" s="8" t="s">
        <v>9</v>
      </c>
      <c r="L6" s="8" t="s">
        <v>10</v>
      </c>
    </row>
    <row r="7" spans="2:12" x14ac:dyDescent="0.25">
      <c r="C7" s="6" t="s">
        <v>13</v>
      </c>
      <c r="D7" s="6" t="s">
        <v>13</v>
      </c>
      <c r="E7" s="15"/>
      <c r="H7" s="12"/>
      <c r="I7" s="13">
        <f>((1+H7)^2)-1</f>
        <v>0</v>
      </c>
      <c r="J7" s="13">
        <f>(1+H7)^(1/2)-1</f>
        <v>0</v>
      </c>
      <c r="K7" s="13">
        <f>(1+H7)^(1/3)-1</f>
        <v>0</v>
      </c>
      <c r="L7" s="13">
        <f>(1+H7)^(1/6)-1</f>
        <v>0</v>
      </c>
    </row>
    <row r="8" spans="2:12" x14ac:dyDescent="0.25">
      <c r="C8" s="9">
        <f>B4/(((1-(1+D4)^(-C4))/(D4))*(1+D4)^(-E4))</f>
        <v>1083187.7683164105</v>
      </c>
      <c r="D8" s="9">
        <f>B4/(((1-(1+D4)^(-C4))/(D4))*(1+D4)^(-E4+1))</f>
        <v>1073006.0142472186</v>
      </c>
      <c r="H8" s="10"/>
      <c r="I8" s="10"/>
      <c r="J8" s="10"/>
      <c r="K8" s="10"/>
      <c r="L8" s="10"/>
    </row>
    <row r="9" spans="2:12" x14ac:dyDescent="0.25">
      <c r="H9" s="7" t="s">
        <v>8</v>
      </c>
      <c r="I9" s="8" t="s">
        <v>6</v>
      </c>
      <c r="J9" s="8" t="s">
        <v>7</v>
      </c>
      <c r="K9" s="8" t="s">
        <v>9</v>
      </c>
      <c r="L9" s="8" t="s">
        <v>10</v>
      </c>
    </row>
    <row r="10" spans="2:12" x14ac:dyDescent="0.25">
      <c r="H10" s="12">
        <v>0.06</v>
      </c>
      <c r="I10" s="13">
        <f>((1+H10)^4)-1</f>
        <v>0.26247696000000031</v>
      </c>
      <c r="J10" s="13">
        <f>((1+H10)^2)-1</f>
        <v>0.12360000000000015</v>
      </c>
      <c r="K10" s="13">
        <f>(1+H10)^(1/1.5)-1</f>
        <v>3.9610307647798049E-2</v>
      </c>
      <c r="L10" s="13">
        <f>(1+H10)^(1/3)-1</f>
        <v>1.9612822422216292E-2</v>
      </c>
    </row>
    <row r="11" spans="2:12" x14ac:dyDescent="0.25">
      <c r="B11" s="1" t="s">
        <v>14</v>
      </c>
      <c r="C11" s="1"/>
      <c r="D11" s="1"/>
      <c r="E11" s="1"/>
      <c r="H11" s="10"/>
      <c r="I11" s="10"/>
      <c r="J11" s="10"/>
      <c r="K11" s="10"/>
      <c r="L11" s="10"/>
    </row>
    <row r="12" spans="2:12" x14ac:dyDescent="0.25">
      <c r="B12" s="6" t="s">
        <v>15</v>
      </c>
      <c r="C12" s="6" t="s">
        <v>3</v>
      </c>
      <c r="D12" s="6" t="s">
        <v>4</v>
      </c>
      <c r="E12" s="6" t="s">
        <v>5</v>
      </c>
      <c r="H12" s="7" t="s">
        <v>9</v>
      </c>
      <c r="I12" s="8" t="s">
        <v>6</v>
      </c>
      <c r="J12" s="8" t="s">
        <v>7</v>
      </c>
      <c r="K12" s="8" t="s">
        <v>8</v>
      </c>
      <c r="L12" s="8" t="s">
        <v>10</v>
      </c>
    </row>
    <row r="13" spans="2:12" x14ac:dyDescent="0.25">
      <c r="B13" s="9">
        <v>50000</v>
      </c>
      <c r="C13" s="10">
        <v>18</v>
      </c>
      <c r="D13" s="11">
        <v>1.9612999999999998E-2</v>
      </c>
      <c r="E13" s="10">
        <v>6</v>
      </c>
      <c r="H13" s="12"/>
      <c r="I13" s="13">
        <f>((1+H13)^6)-1</f>
        <v>0</v>
      </c>
      <c r="J13" s="13">
        <f>((1+H13)^3)-1</f>
        <v>0</v>
      </c>
      <c r="K13" s="13">
        <f>((1+H13)^1.5)-1</f>
        <v>0</v>
      </c>
      <c r="L13" s="13">
        <f>(1+H13)^(1/2)-1</f>
        <v>0</v>
      </c>
    </row>
    <row r="14" spans="2:12" x14ac:dyDescent="0.25">
      <c r="C14" s="15"/>
      <c r="D14" s="16"/>
      <c r="H14" s="10"/>
      <c r="I14" s="10"/>
      <c r="J14" s="10"/>
      <c r="K14" s="10"/>
      <c r="L14" s="10"/>
    </row>
    <row r="15" spans="2:12" x14ac:dyDescent="0.25">
      <c r="C15" s="14" t="s">
        <v>11</v>
      </c>
      <c r="D15" s="14" t="s">
        <v>12</v>
      </c>
      <c r="H15" s="7" t="s">
        <v>10</v>
      </c>
      <c r="I15" s="8" t="s">
        <v>6</v>
      </c>
      <c r="J15" s="8" t="s">
        <v>7</v>
      </c>
      <c r="K15" s="8" t="s">
        <v>8</v>
      </c>
      <c r="L15" s="8" t="s">
        <v>9</v>
      </c>
    </row>
    <row r="16" spans="2:12" x14ac:dyDescent="0.25">
      <c r="C16" s="6" t="s">
        <v>16</v>
      </c>
      <c r="D16" s="6" t="s">
        <v>13</v>
      </c>
      <c r="H16" s="12"/>
      <c r="I16" s="13">
        <f>((1+H16)^12)-1</f>
        <v>0</v>
      </c>
      <c r="J16" s="13">
        <f>((1+H16)^6)-1</f>
        <v>0</v>
      </c>
      <c r="K16" s="13">
        <f>((1+H16)^3)-1</f>
        <v>0</v>
      </c>
      <c r="L16" s="13">
        <f>((1+H16)^2)-1</f>
        <v>0</v>
      </c>
    </row>
    <row r="17" spans="3:12" x14ac:dyDescent="0.25">
      <c r="C17" s="9">
        <f>B13*((1-(1+D13)^(-C13))/(D13))*(1+D13)^(-E13)</f>
        <v>669417.63411797851</v>
      </c>
      <c r="D17" s="9">
        <f>B13*((1-(1+D13)^(-C13))/(D13))*(1+D13)^(-E13+1)</f>
        <v>682546.92217593454</v>
      </c>
      <c r="H17" s="17" t="s">
        <v>17</v>
      </c>
      <c r="I17" s="18" t="s">
        <v>18</v>
      </c>
      <c r="J17" s="18"/>
      <c r="K17" s="18"/>
      <c r="L17" s="18"/>
    </row>
    <row r="18" spans="3:12" x14ac:dyDescent="0.25">
      <c r="H18" s="19"/>
      <c r="I18" s="19"/>
      <c r="J18" s="19"/>
      <c r="K18" s="19"/>
      <c r="L18" s="19"/>
    </row>
    <row r="20" spans="3:12" x14ac:dyDescent="0.25">
      <c r="H20" s="16"/>
      <c r="I20" s="16"/>
      <c r="J20" s="16"/>
      <c r="K20" s="16"/>
      <c r="L20" s="16"/>
    </row>
    <row r="21" spans="3:12" x14ac:dyDescent="0.25">
      <c r="H21" s="19"/>
      <c r="I21" s="19"/>
      <c r="J21" s="19"/>
      <c r="K21" s="19"/>
      <c r="L21" s="19"/>
    </row>
    <row r="23" spans="3:12" x14ac:dyDescent="0.25">
      <c r="D23" s="2" t="s">
        <v>19</v>
      </c>
    </row>
  </sheetData>
  <mergeCells count="4">
    <mergeCell ref="B2:E2"/>
    <mergeCell ref="H2:L2"/>
    <mergeCell ref="B11:E11"/>
    <mergeCell ref="I17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CALDERON RODRIGUEZ HAIDER SANTIAGO</dc:creator>
  <cp:lastModifiedBy>OSCAR DAVID POBLADOR PARRA</cp:lastModifiedBy>
  <dcterms:created xsi:type="dcterms:W3CDTF">2024-09-25T04:46:29Z</dcterms:created>
  <dcterms:modified xsi:type="dcterms:W3CDTF">2024-09-25T05:05:47Z</dcterms:modified>
</cp:coreProperties>
</file>